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zuleyhaaksuzekkavak\Desktop\"/>
    </mc:Choice>
  </mc:AlternateContent>
  <bookViews>
    <workbookView xWindow="0" yWindow="0" windowWidth="16860" windowHeight="8445" tabRatio="841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Kültür ve Turizm" sheetId="18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OLE_LINK1" localSheetId="8">'Kültür ve Turizm'!$A$3</definedName>
    <definedName name="_xlnm.Print_Area" localSheetId="1">'Faaliyeta-4'!$A$1:$M$56</definedName>
    <definedName name="_xlnm.Print_Area" localSheetId="8">'Kültür ve Turizm'!$A$1:$G$249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B65" i="18" l="1"/>
  <c r="C65" i="18"/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<sst xmlns="http://schemas.openxmlformats.org/spreadsheetml/2006/main" count="1201" uniqueCount="559">
  <si>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</si>
  <si>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</si>
  <si>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</si>
  <si>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</si>
  <si>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</si>
  <si>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</si>
  <si>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</si>
  <si>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</si>
  <si>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</si>
  <si>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</si>
  <si>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</si>
  <si>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</si>
  <si>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</si>
  <si>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</si>
  <si>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</si>
  <si>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</si>
  <si>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</si>
  <si>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</si>
  <si>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</si>
  <si>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</si>
  <si>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</si>
  <si>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</si>
  <si>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</si>
  <si>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</si>
  <si>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</si>
  <si>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</si>
  <si>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</si>
  <si>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</si>
  <si>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</si>
  <si>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</si>
  <si>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</si>
  <si>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</si>
  <si>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</si>
  <si>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</si>
  <si>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</si>
  <si>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</si>
  <si>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</si>
  <si>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</si>
  <si>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</si>
  <si>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</si>
  <si>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</si>
  <si>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</si>
  <si>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</si>
  <si>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</si>
  <si>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</si>
  <si>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</si>
  <si>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</si>
  <si>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</si>
  <si>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</si>
  <si>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</si>
  <si>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</si>
  <si>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</si>
  <si>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</si>
  <si>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</si>
  <si>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</si>
  <si>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</si>
  <si>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</si>
  <si>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</si>
  <si>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</si>
  <si>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</si>
  <si>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</si>
  <si>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</si>
  <si>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</si>
  <si>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</si>
  <si>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</si>
  <si>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</si>
  <si>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</si>
  <si>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</si>
  <si>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</si>
  <si>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</si>
  <si>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</si>
  <si>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</si>
  <si>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</si>
  <si>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</si>
  <si>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</si>
  <si>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</si>
  <si>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</si>
  <si>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</si>
  <si>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</si>
  <si>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</si>
  <si>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</si>
  <si>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</si>
  <si>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</si>
  <si>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</si>
  <si>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</si>
  <si>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</si>
  <si>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</si>
  <si>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</si>
  <si>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</si>
  <si>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</si>
  <si>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</si>
  <si>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</si>
  <si>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</si>
  <si>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</si>
  <si>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</si>
  <si>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</si>
  <si>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</si>
  <si>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</si>
  <si>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</si>
  <si>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</si>
  <si>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</si>
  <si>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</si>
  <si>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</si>
  <si>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</si>
  <si>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</si>
  <si>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</si>
  <si>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</si>
  <si>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</si>
  <si>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</si>
  <si>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</si>
  <si>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</si>
  <si>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</si>
  <si>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</si>
  <si>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</si>
  <si>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</si>
  <si>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</si>
  <si>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</si>
  <si>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</si>
  <si>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</si>
  <si>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</si>
  <si>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</si>
  <si>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</si>
  <si>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</si>
  <si>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</si>
  <si>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</si>
  <si>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</si>
  <si>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</si>
  <si>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</si>
  <si>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</si>
  <si>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</si>
  <si>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</si>
  <si>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</si>
  <si>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</si>
  <si>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</si>
  <si>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</si>
  <si>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</si>
  <si>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</si>
  <si>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</si>
  <si>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</si>
  <si>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</si>
  <si>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</si>
  <si>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</si>
  <si>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</si>
  <si>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</si>
  <si>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</si>
  <si>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</si>
  <si>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</si>
  <si>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</si>
  <si>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</si>
  <si>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</si>
  <si>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</si>
  <si>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</si>
  <si>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</si>
  <si>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</si>
  <si>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</si>
  <si>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</si>
  <si>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</si>
  <si>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</si>
  <si>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</si>
  <si>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</si>
  <si>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</si>
  <si>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</si>
  <si>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</si>
  <si>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</si>
  <si>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</si>
  <si>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</si>
  <si>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</si>
  <si>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</si>
  <si>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</si>
  <si>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</si>
  <si>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</si>
  <si>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</si>
  <si>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</si>
  <si>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</si>
  <si>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</si>
  <si>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</si>
  <si>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</si>
  <si>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</si>
  <si>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</si>
  <si>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</si>
  <si>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</si>
  <si>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</si>
  <si>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</si>
  <si>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</si>
  <si>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</si>
  <si>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</si>
  <si>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</si>
  <si>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</si>
  <si>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</si>
  <si>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</si>
  <si>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</si>
  <si>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</si>
  <si>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</si>
  <si>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</si>
  <si>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</si>
  <si>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</si>
  <si>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</si>
  <si>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</si>
  <si>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</si>
  <si>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</si>
  <si>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</si>
  <si>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</si>
  <si>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</si>
  <si>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</si>
  <si>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</si>
  <si>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</si>
  <si>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</si>
  <si>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</si>
  <si>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</si>
  <si>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</si>
  <si>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</si>
  <si>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</si>
  <si>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</si>
  <si>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</si>
  <si>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</si>
  <si>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</si>
  <si>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</si>
  <si>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</si>
  <si>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</si>
  <si>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</si>
  <si>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</si>
  <si>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</si>
  <si>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</si>
  <si>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</si>
  <si>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</si>
  <si>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</si>
  <si>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</si>
  <si>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</si>
  <si>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</si>
  <si>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</si>
  <si>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</si>
  <si>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</si>
  <si>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</si>
  <si>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</si>
  <si>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</si>
  <si>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</si>
  <si>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</si>
  <si>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</si>
  <si>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</si>
  <si>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</si>
  <si>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</si>
  <si>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</si>
  <si>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</si>
  <si>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</si>
  <si>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</si>
  <si>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</si>
  <si>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</si>
  <si>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</si>
  <si>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</si>
  <si>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</si>
  <si>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</si>
  <si>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</si>
  <si>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</si>
  <si>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</si>
  <si>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</si>
  <si>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</si>
  <si>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</si>
  <si>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</si>
  <si>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</si>
  <si>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</si>
  <si>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</si>
  <si>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</si>
  <si>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</si>
  <si>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</si>
  <si>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</si>
  <si>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</si>
  <si>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</si>
  <si>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</si>
  <si>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</si>
  <si>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</si>
  <si>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</si>
  <si>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</si>
  <si>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</si>
  <si>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</si>
  <si>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</si>
  <si>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</si>
  <si>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</si>
  <si>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</si>
  <si>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</si>
  <si>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</si>
  <si>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</si>
  <si>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</si>
  <si>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</si>
  <si>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</si>
  <si>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</si>
  <si>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</si>
  <si>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</si>
  <si>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</si>
  <si>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</si>
  <si>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</si>
  <si>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</si>
  <si>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</si>
  <si>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</si>
  <si>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</si>
  <si>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</si>
  <si>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</si>
  <si>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</si>
  <si>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</si>
  <si>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</si>
  <si>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</si>
  <si>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</si>
  <si>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</si>
  <si>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</si>
  <si>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</si>
  <si>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</si>
  <si>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</si>
  <si>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</si>
  <si>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</si>
  <si>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</si>
  <si>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</si>
  <si>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</si>
  <si>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</si>
  <si>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</si>
  <si>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</si>
  <si>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</si>
  <si>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</si>
  <si>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</si>
  <si>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</si>
  <si>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</si>
  <si>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</si>
  <si>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</si>
  <si>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</si>
  <si>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</si>
  <si>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</si>
  <si>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</si>
  <si>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</si>
  <si>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</si>
  <si>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</si>
  <si>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</si>
  <si>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</si>
  <si>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</si>
  <si>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</si>
  <si>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</si>
  <si>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</si>
  <si>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</si>
  <si>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</si>
  <si>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</si>
  <si>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</si>
  <si>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</si>
  <si>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</si>
  <si>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</si>
  <si>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</si>
  <si>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</si>
  <si>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</si>
  <si>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</si>
  <si>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</si>
  <si>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</si>
  <si>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</si>
  <si>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</si>
  <si>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</si>
  <si>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</si>
  <si>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</si>
  <si>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</si>
  <si>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</si>
  <si>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</si>
  <si>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</si>
  <si>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</si>
  <si>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</si>
  <si>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</si>
  <si>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</si>
  <si>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</si>
  <si>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</si>
  <si>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</si>
  <si>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</si>
  <si>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</si>
  <si>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</si>
  <si>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</si>
  <si>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</si>
  <si>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</si>
  <si>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</si>
  <si>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</si>
  <si>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</si>
  <si>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</si>
  <si>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</si>
  <si>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</si>
  <si>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</si>
  <si>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</si>
  <si>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</si>
  <si>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</si>
  <si>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</si>
  <si>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</si>
  <si>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</si>
  <si>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</si>
  <si>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</si>
  <si>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</si>
  <si>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</si>
  <si>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</si>
  <si>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</si>
  <si>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</si>
  <si>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</si>
  <si>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</si>
  <si>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</si>
  <si>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</si>
  <si>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</si>
  <si>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</si>
  <si>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DİĞER</t>
  </si>
  <si>
    <t>TÜRÜ</t>
  </si>
  <si>
    <t>SAYISI</t>
  </si>
  <si>
    <t>İLDEKİ BAZI KÜLTÜREL DEĞERLER</t>
  </si>
  <si>
    <t xml:space="preserve">    </t>
  </si>
  <si>
    <t>İLDEKİ BAZI KÜLTÜREL ETKİNLİKLER</t>
  </si>
  <si>
    <t>TOPLAM</t>
  </si>
  <si>
    <t>ODA</t>
  </si>
  <si>
    <t>YATAK</t>
  </si>
  <si>
    <t>ÖZEL TESİS</t>
  </si>
  <si>
    <t>KAPASİTE</t>
  </si>
  <si>
    <t>LÜKS LOKANTA</t>
  </si>
  <si>
    <t>KAFETERYA</t>
  </si>
  <si>
    <t>YAT LİMANLARI</t>
  </si>
  <si>
    <t>GÜNÜBİRLİK GEZİ TEKNELERİ</t>
  </si>
  <si>
    <t>TİCARİ YATLAR</t>
  </si>
  <si>
    <t>TEMALI PARK</t>
  </si>
  <si>
    <t>YILLAR</t>
  </si>
  <si>
    <t>TÜRKİYE</t>
  </si>
  <si>
    <t>İSTANBUL</t>
  </si>
  <si>
    <t>ALMANYA</t>
  </si>
  <si>
    <t>İRAN</t>
  </si>
  <si>
    <t>AMERİKA BİRLEŞİK DEVLETLERİ</t>
  </si>
  <si>
    <t>IRAK</t>
  </si>
  <si>
    <t>FRANSA</t>
  </si>
  <si>
    <t>HOLLANDA</t>
  </si>
  <si>
    <t>UKRAYNA</t>
  </si>
  <si>
    <t>LİBYA</t>
  </si>
  <si>
    <t>AZERBAYCAN</t>
  </si>
  <si>
    <t>DİĞER ÜLKELER</t>
  </si>
  <si>
    <t>MİLLİYETİ</t>
  </si>
  <si>
    <t>A Grubu</t>
  </si>
  <si>
    <t>B Grubu</t>
  </si>
  <si>
    <t>C Grubu</t>
  </si>
  <si>
    <t>GELEN KRUVAZİYER GEMİSİ</t>
  </si>
  <si>
    <t>KURUM</t>
  </si>
  <si>
    <t>SAYI</t>
  </si>
  <si>
    <t xml:space="preserve">MERKEZ VE ŞUBE TOPLAM </t>
  </si>
  <si>
    <t>ACENTA TÜRÜ</t>
  </si>
  <si>
    <t>Büyük Saray Mozaikleri Müzesi</t>
  </si>
  <si>
    <t>YÜZER TESİS</t>
  </si>
  <si>
    <t>1. SINIF LOKANTA</t>
  </si>
  <si>
    <t>2. SINIF LOKANTA</t>
  </si>
  <si>
    <t>KRUVAZİYER LİMANI</t>
  </si>
  <si>
    <t>RUSYA FED.</t>
  </si>
  <si>
    <t>ÜRDÜN</t>
  </si>
  <si>
    <t>İstanbul Arkeoloji Müzeleri</t>
  </si>
  <si>
    <t>Türk ve İslam Eserleri Müzesi</t>
  </si>
  <si>
    <t>İslam Bilim ve Teknoloji Tarihi Müzesi</t>
  </si>
  <si>
    <t>Galata Mevlevihanesi Müzesi</t>
  </si>
  <si>
    <t>Adam Mickiewicz Müzesi</t>
  </si>
  <si>
    <t>Türbeler Müzesi</t>
  </si>
  <si>
    <t>Fethiye Müzesi</t>
  </si>
  <si>
    <t>PAY (%)</t>
  </si>
  <si>
    <t>SINIR KAPILARINDAN GİRİŞ YAPAN YABANCI ZİYARETÇİ SAYILARI</t>
  </si>
  <si>
    <t>LÜBNAN</t>
  </si>
  <si>
    <t>SURİYE</t>
  </si>
  <si>
    <t>İNGİLTERE (BİRLEŞİK KRALLIK)</t>
  </si>
  <si>
    <t>KAZAKİSTAN</t>
  </si>
  <si>
    <t>MÜZE (İstanbul'daki toplam müze sayısı)</t>
  </si>
  <si>
    <t xml:space="preserve">ZİYARETÇİ SAYISI </t>
  </si>
  <si>
    <t xml:space="preserve">Kaynak:  T.C. Kültür ve Turizm Bakanlığı, Yatırım ve İşletmeler Genel Müdürlüğü </t>
  </si>
  <si>
    <r>
      <t xml:space="preserve">TİYATRO SEYİRCİSİ </t>
    </r>
    <r>
      <rPr>
        <b/>
        <vertAlign val="superscript"/>
        <sz val="12"/>
        <color rgb="FF000000"/>
        <rFont val="Times New Roman"/>
        <family val="1"/>
        <charset val="162"/>
      </rPr>
      <t>1</t>
    </r>
  </si>
  <si>
    <t xml:space="preserve">ÜLKELERE GÖRE SINIR KAPILARINDAN GİRİŞ YAPAN YABANCI ZİYARETÇİ SAYILARI </t>
  </si>
  <si>
    <t>MÜZELER</t>
  </si>
  <si>
    <t>GENEL TOPLAM</t>
  </si>
  <si>
    <t>TURİZM İŞLETMESİ BELGELİ TESİSLER TOPLAMI</t>
  </si>
  <si>
    <t>BUTİK OTEL</t>
  </si>
  <si>
    <t>BEŞ YILDIZLI OTEL</t>
  </si>
  <si>
    <t>DÖRT YILDIZLI OTEL</t>
  </si>
  <si>
    <t>ÜÇ YILDIZLI OTEL</t>
  </si>
  <si>
    <t>İKİ YILDIZLI OTEL</t>
  </si>
  <si>
    <t>BİR YILDIZLI OTEL</t>
  </si>
  <si>
    <t>B TİPİ TATİL SİTESİ</t>
  </si>
  <si>
    <t>TURİZM KOMPLEKSİ</t>
  </si>
  <si>
    <t>KAMPİNG</t>
  </si>
  <si>
    <t>APART OTEL</t>
  </si>
  <si>
    <t>MÜSTAKİL APART OTEL</t>
  </si>
  <si>
    <t>PANSİYON</t>
  </si>
  <si>
    <t>TERMAL OTEL</t>
  </si>
  <si>
    <t>BASİT KONAKLAMA TURİZM İŞLETMESİ</t>
  </si>
  <si>
    <t>GASTRONOMİ</t>
  </si>
  <si>
    <t>GÜNÜBİRLİK TESİS</t>
  </si>
  <si>
    <t>BARLAR</t>
  </si>
  <si>
    <t>MÜSTAKİL EĞLENCE YERİ</t>
  </si>
  <si>
    <t>GOLF</t>
  </si>
  <si>
    <t>KONGRE VE SERGİ MERKEZİ</t>
  </si>
  <si>
    <t>YÜZME HAVUZU</t>
  </si>
  <si>
    <t>ÖZEL TESİS (AKVARYUM)</t>
  </si>
  <si>
    <t>ÖZEL TESİS (HAMAM)</t>
  </si>
  <si>
    <t>ÖZEL TESİS (KONGRE MERKEZİ)</t>
  </si>
  <si>
    <t>ÖZEL TESİS (TERMİNEL HİZMETLERİ TESİSİ)</t>
  </si>
  <si>
    <t>ÖZEL TESİS (ÖZEL TESİS)</t>
  </si>
  <si>
    <t>DENİZ TURİZMİ İŞLETME BELGELİ TESİS SAYI VE KAPASİTELERİ</t>
  </si>
  <si>
    <t>SU ALTI SPORTİF FAALİYET</t>
  </si>
  <si>
    <t>DENİZ TURİZMİ YATIRIM  BELGELİ TESİS SAYI VE KAPASİTELERİ</t>
  </si>
  <si>
    <t>TURİZM İŞLETMESİ BELGELİ KONAKLAMA TESİSLERİ</t>
  </si>
  <si>
    <t>TURİZM YATIRIMI BELGELİ KONAKLAMA TESİSLERİ</t>
  </si>
  <si>
    <t>TURİZM İŞLETMESİ BELGELİ YEME-İÇME TESİS SAYILARI VE KAPASİTELERİ</t>
  </si>
  <si>
    <t>TURİZM YATIRIMI BELGELİ YEME-İÇME TESİS SAYILARI VE KAPASİTELERİ</t>
  </si>
  <si>
    <t>TURİZM İŞLETMESİ BELGELİ EĞLENCE TESİS SAYILARI VE KAPASİTELERİ</t>
  </si>
  <si>
    <t>TURİZM YATIRIMI BELGELİ EĞLENCE TESİS SAYILARI VE KAPASİTELERİ</t>
  </si>
  <si>
    <t>TURİZM İŞLETMESİ BELGELİ DİĞER TESİS SAYILARI</t>
  </si>
  <si>
    <t>TURİZM YATIRIMI BELGELİ DİĞER TESİS SAYISI</t>
  </si>
  <si>
    <t>SEYAHAT ACENTESİ İŞLETME BELGELİ TESİSLERİN TÜRLERİNE GÖRE SAYILARI</t>
  </si>
  <si>
    <t>TESCİLLİ TAŞINMAZ KÜLTÜR VARLIKLARI</t>
  </si>
  <si>
    <t xml:space="preserve">TÜRKİYE </t>
  </si>
  <si>
    <t>Korunmaya Alınan Sokaklar</t>
  </si>
  <si>
    <t>Anıt ve Abideler</t>
  </si>
  <si>
    <t>İdari Yapılar</t>
  </si>
  <si>
    <t>Kültürel Yapılar</t>
  </si>
  <si>
    <t>Şehitlikler</t>
  </si>
  <si>
    <t>Askeri Yapılar</t>
  </si>
  <si>
    <t>Endüstriyel ve Ticari Yapılar</t>
  </si>
  <si>
    <t>Dinsel Yapılar</t>
  </si>
  <si>
    <t>Mezarlıklar</t>
  </si>
  <si>
    <t>Sivil Mimarlık Örneği</t>
  </si>
  <si>
    <t>Kalıntılar</t>
  </si>
  <si>
    <t>TARİHİ DEĞERE SAHİP YERLER</t>
  </si>
  <si>
    <t>TÜRBE (İl Kültür ve Turizm Müdürlüğüne Bağlı)</t>
  </si>
  <si>
    <t>MÜZE ZİYARETÇİ SAYISI (İL MÜDÜRLÜĞÜNE BAĞLI MÜZELER)</t>
  </si>
  <si>
    <t>Telefon Numarası</t>
  </si>
  <si>
    <t xml:space="preserve">E- Posta Adresi </t>
  </si>
  <si>
    <t>Restorasyon Aşamasında</t>
  </si>
  <si>
    <t>Kız Kulesi</t>
  </si>
  <si>
    <t>Ayasofya Müzesi</t>
  </si>
  <si>
    <t>Hafıza 15 Temmuz</t>
  </si>
  <si>
    <t>Mehmet Akif Ersoy Hatıra Evi</t>
  </si>
  <si>
    <t>İstanbul Havalimanı Müzesi</t>
  </si>
  <si>
    <t>Hisarlar Müzesi (Rumeli Hisarı)</t>
  </si>
  <si>
    <t>Galata Kulesi</t>
  </si>
  <si>
    <t>49 (Fuar)</t>
  </si>
  <si>
    <t>113 (Fuar)</t>
  </si>
  <si>
    <t>1.740.462 (2019/2020 Sezonu)</t>
  </si>
  <si>
    <t>213.748
(2020/2021 Sezonu)</t>
  </si>
  <si>
    <t>518.241
(Kullanıcı Sayısı)</t>
  </si>
  <si>
    <t>1 231 109
(Kullanıcı Sayısı)</t>
  </si>
  <si>
    <t>ÇİFTLİK EVİ / KÖY EVİ</t>
  </si>
  <si>
    <t>KIRSAL TURİZM TESİSİ</t>
  </si>
  <si>
    <t>ÖZEL TESİS (TERMİNAL HİZMETLERİ TESİSİ)</t>
  </si>
  <si>
    <t>1.942.674
 2021/'22 sezonu)</t>
  </si>
  <si>
    <t>2 084 519
(Kullanıcı Sayısı)</t>
  </si>
  <si>
    <t>Depo Müze</t>
  </si>
  <si>
    <t>Kapalı</t>
  </si>
  <si>
    <r>
      <t xml:space="preserve">SİNEMA SEYİRCİSİ </t>
    </r>
    <r>
      <rPr>
        <b/>
        <vertAlign val="superscript"/>
        <sz val="12"/>
        <color rgb="FF000000"/>
        <rFont val="Times New Roman"/>
        <family val="1"/>
        <charset val="162"/>
      </rPr>
      <t>1</t>
    </r>
  </si>
  <si>
    <t>1 Veriler Tuikten alınmıştır.</t>
  </si>
  <si>
    <r>
      <t xml:space="preserve">MÜZE ZİYARETÇİSİ </t>
    </r>
    <r>
      <rPr>
        <b/>
        <vertAlign val="superscript"/>
        <sz val="12"/>
        <color rgb="FF000000"/>
        <rFont val="Times New Roman"/>
        <family val="1"/>
        <charset val="162"/>
      </rPr>
      <t>2</t>
    </r>
  </si>
  <si>
    <r>
      <t xml:space="preserve">KÜTÜPHANELERDEN YARARLANANLARIN SAYISI </t>
    </r>
    <r>
      <rPr>
        <b/>
        <vertAlign val="superscript"/>
        <sz val="12"/>
        <color rgb="FF000000"/>
        <rFont val="Times New Roman"/>
        <family val="1"/>
        <charset val="162"/>
      </rPr>
      <t>3</t>
    </r>
  </si>
  <si>
    <t>3 2020-2021-2022 verileri TÜİK'ten alınmıştır. 2023 ilk 6 ay verisi İstanbul İl Kültür ve Turizm Müdürlüğü - Kütüphaneler ve Yayımlar Şube Müdürlüğü</t>
  </si>
  <si>
    <r>
      <t xml:space="preserve">İSTANBULDA DÜZENLENEN TOPLAM FUAR+KONGRELER </t>
    </r>
    <r>
      <rPr>
        <b/>
        <vertAlign val="superscript"/>
        <sz val="12"/>
        <color rgb="FF000000"/>
        <rFont val="Times New Roman"/>
        <family val="1"/>
        <charset val="162"/>
      </rPr>
      <t>4</t>
    </r>
  </si>
  <si>
    <t>171 (Fuar)
58 (Kongre)</t>
  </si>
  <si>
    <t>Adı Soyadı</t>
  </si>
  <si>
    <t>Hazırlayanlar:</t>
  </si>
  <si>
    <t>2 2020-2021 verileri (Milli Saraylar İdaresi Başkanlığı ve Milli Savunma Bakanlığı'na bağlı müzelerin ziyaretçi sayıları hariç) TÜİK'ten alınmıştır. Diğer veriler İstanbul İl Kültür ve Turizm Müdürlüğü - Kültür Varlıkları ve Müzeler Şube Müdürlüğü.</t>
  </si>
  <si>
    <t>4 Fuar verileri TOBB'dan alınmıştır.2023 yılı verileri açıklanmadığından söz konusu verilerin yayınlanmasını müteakip gönderilecektir. Kongre verileri ICVB'den alınmıştır.</t>
  </si>
  <si>
    <t>TESİS TÜR VE SINIFI</t>
  </si>
  <si>
    <t>TABLOLAR 2023 İTİBARIYLA DOLDURULACAKTIR</t>
  </si>
  <si>
    <t xml:space="preserve">Türkiye ve İstanbul’da Tescilli Taşınmaz Kültür Varlığı Sayısı </t>
  </si>
  <si>
    <t>KÜTÜPHANE</t>
  </si>
  <si>
    <t>KÜLTÜR MERKEZİ</t>
  </si>
  <si>
    <t>FUAR VE KONGRE MERKEZİ</t>
  </si>
  <si>
    <t>SİNEMA SALONU SAYISI</t>
  </si>
  <si>
    <t>TİYATRO SALONU SAYISI</t>
  </si>
  <si>
    <t>SANAT GALERİLERİ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</si>
</sst>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/m;@"/>
    <numFmt numFmtId="165" formatCode="_-* #,##0_-;\-* #,##0_-;_-* &quot;-&quot;??_-;_-@_-"/>
    <numFmt numFmtId="166" formatCode="###\ ###\ ###"/>
  </numFmts>
  <fonts count="39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rgb="FF000099"/>
      <name val="Times New Roman"/>
      <family val="1"/>
      <charset val="162"/>
    </font>
    <font>
      <b/>
      <sz val="12"/>
      <name val="Arial Tur"/>
      <charset val="162"/>
    </font>
    <font>
      <b/>
      <sz val="12"/>
      <color rgb="FF0000FF"/>
      <name val="Times New Roman"/>
      <family val="1"/>
      <charset val="162"/>
    </font>
    <font>
      <b/>
      <sz val="12"/>
      <color rgb="FFC0000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vertAlign val="superscript"/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name val="Arial"/>
      <family val="2"/>
      <charset val="162"/>
    </font>
    <font>
      <b/>
      <sz val="1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theme="1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0" fontId="34" fillId="0" borderId="0"/>
  </cellStyleXfs>
  <cellXfs count="223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textRotation="90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1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0" fillId="0" borderId="0" xfId="0" applyFont="1"/>
    <xf numFmtId="0" fontId="0" fillId="3" borderId="0" xfId="0" applyFill="1"/>
    <xf numFmtId="0" fontId="2" fillId="0" borderId="0" xfId="0" applyFont="1"/>
    <xf numFmtId="0" fontId="0" fillId="3" borderId="4" xfId="0" applyFill="1" applyBorder="1"/>
    <xf numFmtId="0" fontId="0" fillId="0" borderId="0" xfId="0" applyAlignment="1">
      <alignment horizontal="left" indent="3"/>
    </xf>
    <xf numFmtId="0" fontId="5" fillId="0" borderId="0" xfId="0" applyFont="1" applyAlignment="1">
      <alignment horizontal="center"/>
    </xf>
    <xf numFmtId="0" fontId="11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2" fillId="0" borderId="0" xfId="0" applyFont="1" applyAlignment="1">
      <alignment horizontal="left" indent="3"/>
    </xf>
    <xf numFmtId="0" fontId="2" fillId="0" borderId="9" xfId="0" applyFont="1" applyBorder="1" applyAlignment="1">
      <alignment vertical="center"/>
    </xf>
    <xf numFmtId="0" fontId="14" fillId="6" borderId="4" xfId="0" applyFont="1" applyFill="1" applyBorder="1" applyAlignment="1">
      <alignment horizontal="left" vertical="center" wrapText="1" readingOrder="1"/>
    </xf>
    <xf numFmtId="0" fontId="15" fillId="0" borderId="0" xfId="0" applyFont="1"/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14" fillId="6" borderId="0" xfId="0" applyFont="1" applyFill="1" applyAlignment="1">
      <alignment horizontal="left" vertical="center" wrapText="1" readingOrder="1"/>
    </xf>
    <xf numFmtId="0" fontId="18" fillId="5" borderId="4" xfId="0" applyFont="1" applyFill="1" applyBorder="1" applyAlignment="1">
      <alignment horizontal="center" vertical="center" wrapText="1" readingOrder="1"/>
    </xf>
    <xf numFmtId="3" fontId="14" fillId="6" borderId="4" xfId="0" applyNumberFormat="1" applyFont="1" applyFill="1" applyBorder="1" applyAlignment="1">
      <alignment horizontal="center" vertical="center" wrapText="1" readingOrder="1"/>
    </xf>
    <xf numFmtId="3" fontId="14" fillId="6" borderId="0" xfId="0" applyNumberFormat="1" applyFont="1" applyFill="1" applyAlignment="1">
      <alignment horizontal="center" vertical="center" wrapText="1" readingOrder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3" fontId="19" fillId="5" borderId="4" xfId="0" applyNumberFormat="1" applyFont="1" applyFill="1" applyBorder="1" applyAlignment="1">
      <alignment horizontal="center" vertical="center" wrapText="1" readingOrder="1"/>
    </xf>
    <xf numFmtId="0" fontId="19" fillId="4" borderId="4" xfId="0" applyFont="1" applyFill="1" applyBorder="1" applyAlignment="1">
      <alignment horizontal="left" vertical="center" wrapText="1" readingOrder="1"/>
    </xf>
    <xf numFmtId="0" fontId="26" fillId="7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 readingOrder="1"/>
    </xf>
    <xf numFmtId="3" fontId="14" fillId="0" borderId="0" xfId="0" applyNumberFormat="1" applyFont="1" applyAlignment="1">
      <alignment horizontal="center" vertical="center" wrapText="1" readingOrder="1"/>
    </xf>
    <xf numFmtId="3" fontId="19" fillId="0" borderId="0" xfId="0" applyNumberFormat="1" applyFont="1" applyAlignment="1">
      <alignment horizontal="center" vertical="center" wrapText="1" readingOrder="1"/>
    </xf>
    <xf numFmtId="3" fontId="19" fillId="4" borderId="4" xfId="0" applyNumberFormat="1" applyFont="1" applyFill="1" applyBorder="1" applyAlignment="1">
      <alignment horizontal="center" vertical="center" wrapText="1" readingOrder="1"/>
    </xf>
    <xf numFmtId="3" fontId="14" fillId="6" borderId="13" xfId="0" applyNumberFormat="1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3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165" fontId="0" fillId="0" borderId="0" xfId="2" applyNumberFormat="1" applyFont="1"/>
    <xf numFmtId="0" fontId="27" fillId="0" borderId="9" xfId="0" applyFont="1" applyBorder="1" applyAlignment="1">
      <alignment vertical="center" wrapText="1"/>
    </xf>
    <xf numFmtId="3" fontId="23" fillId="0" borderId="0" xfId="0" applyNumberFormat="1" applyFont="1" applyAlignment="1">
      <alignment horizontal="center" vertical="center" wrapText="1" readingOrder="1"/>
    </xf>
    <xf numFmtId="3" fontId="14" fillId="0" borderId="4" xfId="0" applyNumberFormat="1" applyFont="1" applyBorder="1" applyAlignment="1">
      <alignment horizontal="center" vertical="center" wrapText="1" readingOrder="1"/>
    </xf>
    <xf numFmtId="3" fontId="23" fillId="0" borderId="4" xfId="0" applyNumberFormat="1" applyFont="1" applyBorder="1" applyAlignment="1">
      <alignment horizontal="center" vertical="center" wrapText="1" readingOrder="1"/>
    </xf>
    <xf numFmtId="3" fontId="31" fillId="0" borderId="0" xfId="0" applyNumberFormat="1" applyFont="1" applyAlignment="1">
      <alignment horizontal="center" vertical="center" wrapText="1" readingOrder="1"/>
    </xf>
    <xf numFmtId="0" fontId="32" fillId="0" borderId="0" xfId="0" applyFont="1"/>
    <xf numFmtId="3" fontId="31" fillId="6" borderId="0" xfId="0" applyNumberFormat="1" applyFont="1" applyFill="1" applyAlignment="1">
      <alignment horizontal="center" vertical="center" wrapText="1" readingOrder="1"/>
    </xf>
    <xf numFmtId="3" fontId="31" fillId="0" borderId="0" xfId="0" applyNumberFormat="1" applyFont="1" applyAlignment="1">
      <alignment horizontal="center" vertical="center" wrapText="1"/>
    </xf>
    <xf numFmtId="0" fontId="33" fillId="0" borderId="0" xfId="0" applyFont="1"/>
    <xf numFmtId="9" fontId="0" fillId="0" borderId="0" xfId="3" applyFont="1"/>
    <xf numFmtId="9" fontId="6" fillId="0" borderId="0" xfId="3" applyFont="1"/>
    <xf numFmtId="3" fontId="14" fillId="0" borderId="13" xfId="0" applyNumberFormat="1" applyFont="1" applyBorder="1" applyAlignment="1">
      <alignment horizontal="center" vertical="center" wrapText="1" readingOrder="1"/>
    </xf>
    <xf numFmtId="3" fontId="0" fillId="0" borderId="0" xfId="0" applyNumberFormat="1"/>
    <xf numFmtId="3" fontId="17" fillId="0" borderId="0" xfId="0" applyNumberFormat="1" applyFont="1"/>
    <xf numFmtId="3" fontId="15" fillId="5" borderId="4" xfId="0" applyNumberFormat="1" applyFont="1" applyFill="1" applyBorder="1" applyAlignment="1">
      <alignment horizontal="center" vertical="center" wrapText="1" readingOrder="1"/>
    </xf>
    <xf numFmtId="165" fontId="0" fillId="0" borderId="0" xfId="0" applyNumberFormat="1"/>
    <xf numFmtId="0" fontId="14" fillId="6" borderId="14" xfId="0" applyFont="1" applyFill="1" applyBorder="1" applyAlignment="1">
      <alignment vertical="center" wrapText="1" readingOrder="1"/>
    </xf>
    <xf numFmtId="0" fontId="14" fillId="6" borderId="15" xfId="0" applyFont="1" applyFill="1" applyBorder="1" applyAlignment="1">
      <alignment vertical="center" wrapText="1" readingOrder="1"/>
    </xf>
    <xf numFmtId="0" fontId="14" fillId="0" borderId="13" xfId="0" applyFont="1" applyBorder="1" applyAlignment="1">
      <alignment horizontal="left" vertical="center" wrapText="1" readingOrder="1"/>
    </xf>
    <xf numFmtId="0" fontId="14" fillId="0" borderId="14" xfId="0" applyFont="1" applyBorder="1" applyAlignment="1">
      <alignment horizontal="left" vertical="center" wrapText="1" readingOrder="1"/>
    </xf>
    <xf numFmtId="0" fontId="14" fillId="0" borderId="15" xfId="0" applyFont="1" applyBorder="1" applyAlignment="1">
      <alignment horizontal="left" vertical="center" wrapText="1" readingOrder="1"/>
    </xf>
    <xf numFmtId="0" fontId="14" fillId="0" borderId="14" xfId="0" applyFont="1" applyBorder="1" applyAlignment="1">
      <alignment vertical="center" wrapText="1" readingOrder="1"/>
    </xf>
    <xf numFmtId="0" fontId="14" fillId="0" borderId="15" xfId="0" applyFont="1" applyBorder="1" applyAlignment="1">
      <alignment vertical="center" wrapText="1" readingOrder="1"/>
    </xf>
    <xf numFmtId="0" fontId="28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36" fillId="0" borderId="0" xfId="0" applyFont="1"/>
    <xf numFmtId="43" fontId="23" fillId="0" borderId="4" xfId="2" applyFont="1" applyFill="1" applyBorder="1" applyAlignment="1">
      <alignment horizontal="center" vertical="center" wrapText="1" readingOrder="1"/>
    </xf>
    <xf numFmtId="0" fontId="18" fillId="5" borderId="21" xfId="0" applyFont="1" applyFill="1" applyBorder="1" applyAlignment="1">
      <alignment horizontal="center" vertical="center" wrapText="1" readingOrder="1"/>
    </xf>
    <xf numFmtId="0" fontId="15" fillId="5" borderId="1" xfId="0" applyFont="1" applyFill="1" applyBorder="1" applyAlignment="1">
      <alignment horizontal="center" vertical="center" wrapText="1" readingOrder="1"/>
    </xf>
    <xf numFmtId="3" fontId="15" fillId="5" borderId="1" xfId="0" applyNumberFormat="1" applyFont="1" applyFill="1" applyBorder="1" applyAlignment="1">
      <alignment horizontal="center" vertical="center" wrapText="1" readingOrder="1"/>
    </xf>
    <xf numFmtId="0" fontId="27" fillId="0" borderId="19" xfId="0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5" fillId="6" borderId="23" xfId="0" applyFont="1" applyFill="1" applyBorder="1" applyAlignment="1">
      <alignment vertical="center" wrapText="1"/>
    </xf>
    <xf numFmtId="0" fontId="25" fillId="6" borderId="24" xfId="0" applyFont="1" applyFill="1" applyBorder="1" applyAlignment="1">
      <alignment horizontal="center" vertical="center" wrapText="1"/>
    </xf>
    <xf numFmtId="3" fontId="25" fillId="6" borderId="24" xfId="0" applyNumberFormat="1" applyFont="1" applyFill="1" applyBorder="1" applyAlignment="1">
      <alignment horizontal="center" vertical="center" wrapText="1"/>
    </xf>
    <xf numFmtId="0" fontId="35" fillId="5" borderId="20" xfId="0" applyFont="1" applyFill="1" applyBorder="1" applyAlignment="1">
      <alignment horizontal="center" vertical="center" wrapText="1"/>
    </xf>
    <xf numFmtId="0" fontId="35" fillId="5" borderId="12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vertical="center" wrapText="1"/>
    </xf>
    <xf numFmtId="3" fontId="24" fillId="5" borderId="24" xfId="0" applyNumberFormat="1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/>
    </xf>
    <xf numFmtId="3" fontId="14" fillId="6" borderId="0" xfId="0" applyNumberFormat="1" applyFont="1" applyFill="1" applyAlignment="1">
      <alignment vertical="center" wrapText="1" readingOrder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left" vertical="center"/>
    </xf>
    <xf numFmtId="0" fontId="0" fillId="0" borderId="0" xfId="0" applyFill="1" applyAlignment="1">
      <alignment wrapText="1"/>
    </xf>
    <xf numFmtId="166" fontId="38" fillId="0" borderId="0" xfId="0" applyNumberFormat="1" applyFont="1" applyFill="1"/>
    <xf numFmtId="0" fontId="14" fillId="0" borderId="13" xfId="0" applyFont="1" applyFill="1" applyBorder="1" applyAlignment="1">
      <alignment vertical="center" wrapText="1" readingOrder="1"/>
    </xf>
    <xf numFmtId="0" fontId="14" fillId="0" borderId="13" xfId="0" applyFont="1" applyFill="1" applyBorder="1" applyAlignment="1">
      <alignment horizontal="left" vertical="center" wrapText="1" readingOrder="1"/>
    </xf>
    <xf numFmtId="0" fontId="14" fillId="0" borderId="14" xfId="0" applyFont="1" applyFill="1" applyBorder="1" applyAlignment="1">
      <alignment horizontal="left" vertical="center" wrapText="1" readingOrder="1"/>
    </xf>
    <xf numFmtId="0" fontId="14" fillId="0" borderId="15" xfId="0" applyFont="1" applyFill="1" applyBorder="1" applyAlignment="1">
      <alignment horizontal="left" vertical="center" wrapText="1" readingOrder="1"/>
    </xf>
    <xf numFmtId="1" fontId="0" fillId="0" borderId="0" xfId="0" applyNumberFormat="1"/>
    <xf numFmtId="0" fontId="14" fillId="6" borderId="13" xfId="0" applyFont="1" applyFill="1" applyBorder="1" applyAlignment="1">
      <alignment vertical="center" wrapText="1" readingOrder="1"/>
    </xf>
    <xf numFmtId="0" fontId="6" fillId="0" borderId="27" xfId="0" applyFont="1" applyFill="1" applyBorder="1" applyAlignment="1">
      <alignment vertical="center" wrapText="1"/>
    </xf>
    <xf numFmtId="3" fontId="27" fillId="0" borderId="5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 wrapText="1" readingOrder="1"/>
    </xf>
    <xf numFmtId="3" fontId="23" fillId="0" borderId="4" xfId="0" applyNumberFormat="1" applyFont="1" applyFill="1" applyBorder="1" applyAlignment="1">
      <alignment horizontal="center" vertical="center" wrapText="1" readingOrder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17" xfId="1" applyNumberFormat="1" applyFont="1" applyFill="1" applyBorder="1" applyAlignment="1">
      <alignment horizontal="center" vertical="center" wrapText="1"/>
    </xf>
    <xf numFmtId="3" fontId="22" fillId="0" borderId="18" xfId="1" applyNumberFormat="1" applyFont="1" applyFill="1" applyBorder="1" applyAlignment="1">
      <alignment horizontal="center" vertical="center" wrapText="1"/>
    </xf>
    <xf numFmtId="3" fontId="22" fillId="0" borderId="4" xfId="0" applyNumberFormat="1" applyFont="1" applyFill="1" applyBorder="1" applyAlignment="1">
      <alignment horizontal="center" vertical="center" wrapText="1"/>
    </xf>
    <xf numFmtId="3" fontId="22" fillId="0" borderId="4" xfId="1" applyNumberFormat="1" applyFont="1" applyFill="1" applyBorder="1" applyAlignment="1">
      <alignment horizontal="center" vertical="center" wrapText="1"/>
    </xf>
    <xf numFmtId="3" fontId="22" fillId="0" borderId="5" xfId="1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 readingOrder="1"/>
    </xf>
    <xf numFmtId="3" fontId="14" fillId="7" borderId="4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Alignment="1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/>
    <xf numFmtId="0" fontId="16" fillId="5" borderId="13" xfId="0" applyFont="1" applyFill="1" applyBorder="1" applyAlignment="1">
      <alignment vertical="center" wrapText="1" readingOrder="1"/>
    </xf>
    <xf numFmtId="0" fontId="17" fillId="0" borderId="0" xfId="0" applyFont="1" applyBorder="1"/>
    <xf numFmtId="0" fontId="14" fillId="6" borderId="0" xfId="0" applyFont="1" applyFill="1" applyBorder="1" applyAlignment="1">
      <alignment vertical="center" wrapText="1" readingOrder="1"/>
    </xf>
    <xf numFmtId="0" fontId="20" fillId="0" borderId="0" xfId="0" applyFont="1" applyFill="1"/>
    <xf numFmtId="0" fontId="17" fillId="0" borderId="0" xfId="0" applyFont="1" applyFill="1"/>
    <xf numFmtId="3" fontId="6" fillId="5" borderId="24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/>
    <xf numFmtId="3" fontId="22" fillId="8" borderId="13" xfId="0" applyNumberFormat="1" applyFont="1" applyFill="1" applyBorder="1" applyAlignment="1">
      <alignment horizontal="center" vertical="center" wrapText="1"/>
    </xf>
    <xf numFmtId="3" fontId="22" fillId="8" borderId="15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justify" vertical="center" wrapText="1"/>
    </xf>
    <xf numFmtId="0" fontId="37" fillId="0" borderId="25" xfId="0" applyFont="1" applyBorder="1" applyAlignment="1">
      <alignment horizontal="justify" vertical="center"/>
    </xf>
    <xf numFmtId="0" fontId="14" fillId="0" borderId="13" xfId="0" applyFont="1" applyBorder="1" applyAlignment="1">
      <alignment horizontal="left" vertical="center" wrapText="1" readingOrder="1"/>
    </xf>
    <xf numFmtId="0" fontId="14" fillId="0" borderId="14" xfId="0" applyFont="1" applyBorder="1" applyAlignment="1">
      <alignment horizontal="left" vertical="center" wrapText="1" readingOrder="1"/>
    </xf>
    <xf numFmtId="0" fontId="14" fillId="0" borderId="15" xfId="0" applyFont="1" applyBorder="1" applyAlignment="1">
      <alignment horizontal="left" vertical="center" wrapText="1" readingOrder="1"/>
    </xf>
    <xf numFmtId="3" fontId="14" fillId="6" borderId="13" xfId="0" applyNumberFormat="1" applyFont="1" applyFill="1" applyBorder="1" applyAlignment="1">
      <alignment horizontal="center" vertical="center" wrapText="1" readingOrder="1"/>
    </xf>
    <xf numFmtId="3" fontId="14" fillId="6" borderId="15" xfId="0" applyNumberFormat="1" applyFont="1" applyFill="1" applyBorder="1" applyAlignment="1">
      <alignment horizontal="center" vertical="center" wrapText="1" readingOrder="1"/>
    </xf>
    <xf numFmtId="0" fontId="19" fillId="4" borderId="13" xfId="0" applyFont="1" applyFill="1" applyBorder="1" applyAlignment="1">
      <alignment horizontal="center" vertical="center" wrapText="1" readingOrder="1"/>
    </xf>
    <xf numFmtId="0" fontId="19" fillId="4" borderId="14" xfId="0" applyFont="1" applyFill="1" applyBorder="1" applyAlignment="1">
      <alignment horizontal="center" vertical="center" wrapText="1" readingOrder="1"/>
    </xf>
    <xf numFmtId="0" fontId="19" fillId="4" borderId="15" xfId="0" applyFont="1" applyFill="1" applyBorder="1" applyAlignment="1">
      <alignment horizontal="center" vertical="center" wrapText="1" readingOrder="1"/>
    </xf>
    <xf numFmtId="3" fontId="19" fillId="4" borderId="13" xfId="0" applyNumberFormat="1" applyFont="1" applyFill="1" applyBorder="1" applyAlignment="1">
      <alignment horizontal="center" vertical="center" wrapText="1" readingOrder="1"/>
    </xf>
    <xf numFmtId="3" fontId="19" fillId="4" borderId="15" xfId="0" applyNumberFormat="1" applyFont="1" applyFill="1" applyBorder="1" applyAlignment="1">
      <alignment horizontal="center" vertical="center" wrapText="1" readingOrder="1"/>
    </xf>
    <xf numFmtId="3" fontId="27" fillId="0" borderId="4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 readingOrder="1"/>
    </xf>
    <xf numFmtId="0" fontId="14" fillId="0" borderId="15" xfId="0" applyFont="1" applyBorder="1" applyAlignment="1">
      <alignment horizontal="center" vertical="center" wrapText="1" readingOrder="1"/>
    </xf>
    <xf numFmtId="0" fontId="19" fillId="4" borderId="4" xfId="0" applyFont="1" applyFill="1" applyBorder="1" applyAlignment="1">
      <alignment horizontal="left" vertical="center" wrapText="1" readingOrder="1"/>
    </xf>
    <xf numFmtId="0" fontId="20" fillId="0" borderId="0" xfId="0" applyFont="1" applyFill="1" applyAlignment="1">
      <alignment horizontal="left" wrapText="1"/>
    </xf>
    <xf numFmtId="0" fontId="18" fillId="5" borderId="4" xfId="0" applyFont="1" applyFill="1" applyBorder="1" applyAlignment="1">
      <alignment horizontal="center" vertical="center" wrapText="1" readingOrder="1"/>
    </xf>
    <xf numFmtId="3" fontId="14" fillId="0" borderId="13" xfId="0" applyNumberFormat="1" applyFont="1" applyFill="1" applyBorder="1" applyAlignment="1">
      <alignment horizontal="center" vertical="center" wrapText="1" readingOrder="1"/>
    </xf>
    <xf numFmtId="3" fontId="14" fillId="0" borderId="15" xfId="0" applyNumberFormat="1" applyFont="1" applyFill="1" applyBorder="1" applyAlignment="1">
      <alignment horizontal="center" vertical="center" wrapText="1" readingOrder="1"/>
    </xf>
    <xf numFmtId="0" fontId="14" fillId="6" borderId="13" xfId="0" applyFont="1" applyFill="1" applyBorder="1" applyAlignment="1">
      <alignment horizontal="left" vertical="center" wrapText="1" readingOrder="1"/>
    </xf>
    <xf numFmtId="0" fontId="14" fillId="6" borderId="14" xfId="0" applyFont="1" applyFill="1" applyBorder="1" applyAlignment="1">
      <alignment horizontal="left" vertical="center" wrapText="1" readingOrder="1"/>
    </xf>
    <xf numFmtId="0" fontId="14" fillId="6" borderId="15" xfId="0" applyFont="1" applyFill="1" applyBorder="1" applyAlignment="1">
      <alignment horizontal="left" vertical="center" wrapText="1" readingOrder="1"/>
    </xf>
    <xf numFmtId="0" fontId="18" fillId="5" borderId="13" xfId="0" applyFont="1" applyFill="1" applyBorder="1" applyAlignment="1">
      <alignment horizontal="center" vertical="center" wrapText="1" readingOrder="1"/>
    </xf>
    <xf numFmtId="0" fontId="18" fillId="5" borderId="14" xfId="0" applyFont="1" applyFill="1" applyBorder="1" applyAlignment="1">
      <alignment horizontal="center" vertical="center" wrapText="1" readingOrder="1"/>
    </xf>
    <xf numFmtId="0" fontId="18" fillId="5" borderId="15" xfId="0" applyFont="1" applyFill="1" applyBorder="1" applyAlignment="1">
      <alignment horizontal="center" vertical="center" wrapText="1" readingOrder="1"/>
    </xf>
    <xf numFmtId="0" fontId="14" fillId="0" borderId="13" xfId="0" applyFont="1" applyFill="1" applyBorder="1" applyAlignment="1">
      <alignment horizontal="left" vertical="center" wrapText="1" readingOrder="1"/>
    </xf>
    <xf numFmtId="0" fontId="14" fillId="0" borderId="14" xfId="0" applyFont="1" applyFill="1" applyBorder="1" applyAlignment="1">
      <alignment horizontal="left" vertical="center" wrapText="1" readingOrder="1"/>
    </xf>
    <xf numFmtId="0" fontId="14" fillId="0" borderId="15" xfId="0" applyFont="1" applyFill="1" applyBorder="1" applyAlignment="1">
      <alignment horizontal="left" vertical="center" wrapText="1" readingOrder="1"/>
    </xf>
    <xf numFmtId="0" fontId="14" fillId="6" borderId="13" xfId="0" applyFont="1" applyFill="1" applyBorder="1" applyAlignment="1">
      <alignment horizontal="center" vertical="center" wrapText="1" readingOrder="1"/>
    </xf>
    <xf numFmtId="0" fontId="14" fillId="6" borderId="15" xfId="0" applyFont="1" applyFill="1" applyBorder="1" applyAlignment="1">
      <alignment horizontal="center" vertical="center" wrapText="1" readingOrder="1"/>
    </xf>
    <xf numFmtId="0" fontId="31" fillId="6" borderId="16" xfId="0" applyFont="1" applyFill="1" applyBorder="1" applyAlignment="1">
      <alignment horizontal="left" vertical="center" wrapText="1" readingOrder="1"/>
    </xf>
    <xf numFmtId="3" fontId="14" fillId="0" borderId="14" xfId="0" applyNumberFormat="1" applyFont="1" applyFill="1" applyBorder="1" applyAlignment="1">
      <alignment horizontal="center" vertical="center" wrapText="1" readingOrder="1"/>
    </xf>
    <xf numFmtId="3" fontId="14" fillId="6" borderId="14" xfId="0" applyNumberFormat="1" applyFont="1" applyFill="1" applyBorder="1" applyAlignment="1">
      <alignment horizontal="center" vertical="center" wrapText="1" readingOrder="1"/>
    </xf>
    <xf numFmtId="0" fontId="19" fillId="4" borderId="13" xfId="0" applyFont="1" applyFill="1" applyBorder="1" applyAlignment="1">
      <alignment horizontal="left" vertical="center" wrapText="1" readingOrder="1"/>
    </xf>
    <xf numFmtId="0" fontId="19" fillId="4" borderId="14" xfId="0" applyFont="1" applyFill="1" applyBorder="1" applyAlignment="1">
      <alignment horizontal="left" vertical="center" wrapText="1" readingOrder="1"/>
    </xf>
    <xf numFmtId="0" fontId="19" fillId="4" borderId="15" xfId="0" applyFont="1" applyFill="1" applyBorder="1" applyAlignment="1">
      <alignment horizontal="left" vertical="center" wrapText="1" readingOrder="1"/>
    </xf>
    <xf numFmtId="0" fontId="28" fillId="0" borderId="0" xfId="0" applyFont="1" applyAlignment="1">
      <alignment horizontal="left" vertical="center" wrapText="1"/>
    </xf>
    <xf numFmtId="0" fontId="14" fillId="6" borderId="13" xfId="0" applyFont="1" applyFill="1" applyBorder="1" applyAlignment="1">
      <alignment vertical="center" wrapText="1" readingOrder="1"/>
    </xf>
    <xf numFmtId="0" fontId="14" fillId="6" borderId="14" xfId="0" applyFont="1" applyFill="1" applyBorder="1" applyAlignment="1">
      <alignment vertical="center" wrapText="1" readingOrder="1"/>
    </xf>
    <xf numFmtId="0" fontId="14" fillId="6" borderId="15" xfId="0" applyFont="1" applyFill="1" applyBorder="1" applyAlignment="1">
      <alignment vertical="center" wrapText="1" readingOrder="1"/>
    </xf>
    <xf numFmtId="3" fontId="23" fillId="0" borderId="13" xfId="0" applyNumberFormat="1" applyFont="1" applyFill="1" applyBorder="1" applyAlignment="1">
      <alignment horizontal="center" vertical="center" wrapText="1" readingOrder="1"/>
    </xf>
    <xf numFmtId="3" fontId="23" fillId="0" borderId="15" xfId="0" applyNumberFormat="1" applyFont="1" applyFill="1" applyBorder="1" applyAlignment="1">
      <alignment horizontal="center" vertical="center" wrapText="1" readingOrder="1"/>
    </xf>
    <xf numFmtId="0" fontId="30" fillId="6" borderId="16" xfId="0" applyFont="1" applyFill="1" applyBorder="1" applyAlignment="1">
      <alignment horizontal="left" vertical="center" wrapText="1" readingOrder="1"/>
    </xf>
    <xf numFmtId="0" fontId="30" fillId="0" borderId="16" xfId="0" applyFont="1" applyBorder="1" applyAlignment="1">
      <alignment horizontal="left" vertical="center" wrapText="1" readingOrder="1"/>
    </xf>
    <xf numFmtId="0" fontId="21" fillId="0" borderId="0" xfId="0" applyFont="1" applyAlignment="1">
      <alignment horizontal="left" vertical="center"/>
    </xf>
    <xf numFmtId="0" fontId="14" fillId="0" borderId="13" xfId="0" applyFont="1" applyBorder="1" applyAlignment="1">
      <alignment vertical="center" wrapText="1" readingOrder="1"/>
    </xf>
    <xf numFmtId="0" fontId="14" fillId="0" borderId="14" xfId="0" applyFont="1" applyBorder="1" applyAlignment="1">
      <alignment vertical="center" wrapText="1" readingOrder="1"/>
    </xf>
    <xf numFmtId="0" fontId="14" fillId="0" borderId="15" xfId="0" applyFont="1" applyBorder="1" applyAlignment="1">
      <alignment vertical="center" wrapText="1" readingOrder="1"/>
    </xf>
    <xf numFmtId="0" fontId="35" fillId="0" borderId="0" xfId="0" applyFont="1" applyAlignment="1">
      <alignment horizontal="left" vertical="center" wrapText="1"/>
    </xf>
    <xf numFmtId="3" fontId="14" fillId="0" borderId="13" xfId="0" applyNumberFormat="1" applyFont="1" applyBorder="1" applyAlignment="1">
      <alignment horizontal="center" vertical="center" wrapText="1" readingOrder="1"/>
    </xf>
    <xf numFmtId="3" fontId="14" fillId="0" borderId="15" xfId="0" applyNumberFormat="1" applyFont="1" applyBorder="1" applyAlignment="1">
      <alignment horizontal="center" vertical="center" wrapText="1" readingOrder="1"/>
    </xf>
    <xf numFmtId="0" fontId="14" fillId="0" borderId="13" xfId="0" applyFont="1" applyFill="1" applyBorder="1" applyAlignment="1">
      <alignment vertical="center" wrapText="1" readingOrder="1"/>
    </xf>
    <xf numFmtId="0" fontId="14" fillId="0" borderId="14" xfId="0" applyFont="1" applyFill="1" applyBorder="1" applyAlignment="1">
      <alignment vertical="center" wrapText="1" readingOrder="1"/>
    </xf>
    <xf numFmtId="0" fontId="14" fillId="0" borderId="15" xfId="0" applyFont="1" applyFill="1" applyBorder="1" applyAlignment="1">
      <alignment vertical="center" wrapText="1" readingOrder="1"/>
    </xf>
    <xf numFmtId="0" fontId="28" fillId="0" borderId="0" xfId="0" applyFont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center" vertical="center" wrapText="1"/>
    </xf>
    <xf numFmtId="0" fontId="37" fillId="0" borderId="0" xfId="0" applyFont="1" applyBorder="1" applyAlignment="1">
      <alignment horizontal="justify" vertical="center"/>
    </xf>
    <xf numFmtId="0" fontId="37" fillId="0" borderId="0" xfId="0" applyFont="1" applyAlignment="1">
      <alignment horizontal="left" vertical="center"/>
    </xf>
    <xf numFmtId="0" fontId="14" fillId="6" borderId="4" xfId="0" applyFont="1" applyFill="1" applyBorder="1" applyAlignment="1">
      <alignment horizontal="left" vertical="center" wrapText="1" readingOrder="1"/>
    </xf>
    <xf numFmtId="0" fontId="15" fillId="0" borderId="26" xfId="0" applyFont="1" applyBorder="1" applyAlignment="1">
      <alignment horizontal="center" vertical="center"/>
    </xf>
    <xf numFmtId="0" fontId="31" fillId="6" borderId="0" xfId="0" applyFont="1" applyFill="1" applyAlignment="1">
      <alignment horizontal="left" vertical="center" wrapText="1" readingOrder="1"/>
    </xf>
  </cellXfs>
  <cellStyles count="6">
    <cellStyle name="Normal" xfId="0" builtinId="0"/>
    <cellStyle name="Normal 2" xfId="4"/>
    <cellStyle name="Normal 2 2" xfId="1"/>
    <cellStyle name="Normal 3" xfId="5"/>
    <cellStyle name="Virgül" xfId="2" builtinId="3"/>
    <cellStyle name="Yüzde" xfId="3" builtinId="5"/>
  </cellStyles>
  <dxfs count="0"/>
  <tableStyles count="0" defaultTableStyle="TableStyleMedium9" defaultPivotStyle="PivotStyleLight16"/>
  <colors>
    <mruColors>
      <color rgb="FFEBF1D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>
          <a:extLst>
            <a:ext uri="{FF2B5EF4-FFF2-40B4-BE49-F238E27FC236}">
              <a16:creationId xmlns:a16="http://schemas.microsoft.com/office/drawing/2014/main" id="{00000000-0008-0000-0500-0000BD210000}"/>
            </a:ext>
          </a:extLst>
        </xdr:cNvPr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ColWidth="9.140625" defaultRowHeight="12.75"/>
  <cols>
    <col min="1" max="1" width="6.42578125" style="5" customWidth="1"/>
    <col min="2" max="2" width="7.5703125" style="5" customWidth="1"/>
    <col min="3" max="3" width="10" style="5" customWidth="1"/>
    <col min="4" max="4" width="4.42578125" style="5" customWidth="1"/>
    <col min="5" max="5" width="50.42578125" style="5" customWidth="1"/>
    <col min="6" max="6" width="21.85546875" style="5" customWidth="1"/>
    <col min="7" max="7" width="12.28515625" style="5" customWidth="1"/>
    <col min="8" max="16384" width="9.140625" style="5"/>
  </cols>
  <sheetData>
    <row r="1" spans="1:249" ht="16.5" customHeight="1">
      <c r="B1" s="152" t="s">
        <v>84</v>
      </c>
      <c r="C1" s="152"/>
      <c r="D1" s="152"/>
      <c r="E1" s="152"/>
      <c r="F1" s="152"/>
      <c r="G1" s="152"/>
    </row>
    <row r="2" spans="1:249" ht="13.5" thickBot="1"/>
    <row r="3" spans="1:249" ht="24" customHeight="1" thickBot="1">
      <c r="B3" s="149" t="s">
        <v>75</v>
      </c>
      <c r="C3" s="150"/>
      <c r="D3" s="150"/>
      <c r="E3" s="150"/>
      <c r="F3" s="150"/>
      <c r="G3" s="151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11" customFormat="1" ht="27.75" customHeight="1">
      <c r="A4" s="5"/>
      <c r="B4" s="35" t="s">
        <v>1</v>
      </c>
      <c r="C4" s="8" t="s">
        <v>76</v>
      </c>
      <c r="D4" s="8" t="s">
        <v>77</v>
      </c>
      <c r="E4" s="8" t="s">
        <v>78</v>
      </c>
      <c r="F4" s="8" t="s">
        <v>79</v>
      </c>
      <c r="G4" s="9" t="s">
        <v>80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18" customHeight="1">
      <c r="A5" s="26">
        <v>1</v>
      </c>
      <c r="B5" s="23">
        <v>1</v>
      </c>
      <c r="C5" s="13">
        <v>39062</v>
      </c>
      <c r="D5" s="34">
        <v>1</v>
      </c>
      <c r="E5" s="12" t="s">
        <v>301</v>
      </c>
      <c r="F5" s="37" t="s">
        <v>363</v>
      </c>
      <c r="G5" s="22" t="s">
        <v>364</v>
      </c>
    </row>
    <row r="6" spans="1:249" ht="18" customHeight="1">
      <c r="A6" s="26">
        <v>66</v>
      </c>
      <c r="B6" s="23">
        <v>2</v>
      </c>
      <c r="C6" s="13">
        <v>39062</v>
      </c>
      <c r="D6" s="34">
        <v>1</v>
      </c>
      <c r="E6" s="12" t="s">
        <v>302</v>
      </c>
      <c r="F6" s="37" t="s">
        <v>363</v>
      </c>
      <c r="G6" s="22" t="s">
        <v>364</v>
      </c>
    </row>
    <row r="7" spans="1:249" ht="18" customHeight="1">
      <c r="A7" s="26">
        <v>3</v>
      </c>
      <c r="B7" s="23">
        <v>3</v>
      </c>
      <c r="C7" s="13">
        <v>39062</v>
      </c>
      <c r="D7" s="34">
        <v>1</v>
      </c>
      <c r="E7" s="12" t="s">
        <v>303</v>
      </c>
      <c r="F7" s="37" t="s">
        <v>363</v>
      </c>
      <c r="G7" s="22" t="s">
        <v>364</v>
      </c>
    </row>
    <row r="8" spans="1:249" ht="18" customHeight="1">
      <c r="A8" s="26">
        <v>37</v>
      </c>
      <c r="B8" s="23">
        <v>4</v>
      </c>
      <c r="C8" s="13">
        <v>39062</v>
      </c>
      <c r="D8" s="34">
        <v>1</v>
      </c>
      <c r="E8" s="12" t="s">
        <v>304</v>
      </c>
      <c r="F8" s="37" t="s">
        <v>363</v>
      </c>
      <c r="G8" s="22" t="s">
        <v>364</v>
      </c>
    </row>
    <row r="9" spans="1:249" ht="18" customHeight="1">
      <c r="A9" s="26">
        <v>36</v>
      </c>
      <c r="B9" s="23">
        <v>5</v>
      </c>
      <c r="C9" s="13">
        <v>39062</v>
      </c>
      <c r="D9" s="34">
        <v>1</v>
      </c>
      <c r="E9" s="12" t="s">
        <v>305</v>
      </c>
      <c r="F9" s="37" t="s">
        <v>363</v>
      </c>
      <c r="G9" s="22" t="s">
        <v>364</v>
      </c>
    </row>
    <row r="10" spans="1:249" ht="18" customHeight="1">
      <c r="A10" s="26">
        <v>47</v>
      </c>
      <c r="B10" s="23">
        <v>6</v>
      </c>
      <c r="C10" s="13">
        <v>39062</v>
      </c>
      <c r="D10" s="34">
        <v>1</v>
      </c>
      <c r="E10" s="12" t="s">
        <v>306</v>
      </c>
      <c r="F10" s="37" t="s">
        <v>363</v>
      </c>
      <c r="G10" s="22" t="s">
        <v>364</v>
      </c>
    </row>
    <row r="11" spans="1:249" ht="18" customHeight="1">
      <c r="A11" s="26">
        <v>64</v>
      </c>
      <c r="B11" s="23">
        <v>7</v>
      </c>
      <c r="C11" s="13">
        <v>39062</v>
      </c>
      <c r="D11" s="34">
        <v>1</v>
      </c>
      <c r="E11" s="12" t="s">
        <v>307</v>
      </c>
      <c r="F11" s="37" t="s">
        <v>363</v>
      </c>
      <c r="G11" s="22" t="s">
        <v>364</v>
      </c>
    </row>
    <row r="12" spans="1:249" ht="18" customHeight="1">
      <c r="A12" s="26">
        <v>70</v>
      </c>
      <c r="B12" s="23">
        <v>8</v>
      </c>
      <c r="C12" s="13">
        <v>39062</v>
      </c>
      <c r="D12" s="34">
        <v>1</v>
      </c>
      <c r="E12" s="12" t="s">
        <v>308</v>
      </c>
      <c r="F12" s="37" t="s">
        <v>363</v>
      </c>
      <c r="G12" s="22" t="s">
        <v>364</v>
      </c>
    </row>
    <row r="13" spans="1:249" ht="18" customHeight="1">
      <c r="A13" s="26">
        <v>61</v>
      </c>
      <c r="B13" s="23">
        <v>9</v>
      </c>
      <c r="C13" s="13">
        <v>39062</v>
      </c>
      <c r="D13" s="34">
        <v>1</v>
      </c>
      <c r="E13" s="12" t="s">
        <v>309</v>
      </c>
      <c r="F13" s="37" t="s">
        <v>363</v>
      </c>
      <c r="G13" s="22" t="s">
        <v>364</v>
      </c>
    </row>
    <row r="14" spans="1:249" ht="18" customHeight="1">
      <c r="A14" s="26">
        <v>44</v>
      </c>
      <c r="B14" s="23">
        <v>10</v>
      </c>
      <c r="C14" s="13">
        <v>39062</v>
      </c>
      <c r="D14" s="34">
        <v>1</v>
      </c>
      <c r="E14" s="12" t="s">
        <v>310</v>
      </c>
      <c r="F14" s="37" t="s">
        <v>363</v>
      </c>
      <c r="G14" s="22" t="s">
        <v>364</v>
      </c>
    </row>
    <row r="15" spans="1:249" ht="18" customHeight="1">
      <c r="A15" s="26"/>
      <c r="B15" s="23">
        <v>11</v>
      </c>
      <c r="C15" s="13">
        <v>39062</v>
      </c>
      <c r="D15" s="34">
        <v>1</v>
      </c>
      <c r="E15" s="12" t="s">
        <v>311</v>
      </c>
      <c r="F15" s="37" t="s">
        <v>363</v>
      </c>
      <c r="G15" s="22" t="s">
        <v>364</v>
      </c>
    </row>
    <row r="16" spans="1:249" ht="18" customHeight="1">
      <c r="A16" s="26"/>
      <c r="B16" s="23">
        <v>12</v>
      </c>
      <c r="C16" s="13">
        <v>39062</v>
      </c>
      <c r="D16" s="34">
        <v>1</v>
      </c>
      <c r="E16" s="12" t="s">
        <v>312</v>
      </c>
      <c r="F16" s="37" t="s">
        <v>363</v>
      </c>
      <c r="G16" s="22" t="s">
        <v>364</v>
      </c>
    </row>
    <row r="17" spans="1:7" ht="18" customHeight="1">
      <c r="A17" s="26"/>
      <c r="B17" s="23">
        <v>13</v>
      </c>
      <c r="C17" s="13">
        <v>39062</v>
      </c>
      <c r="D17" s="34">
        <v>1</v>
      </c>
      <c r="E17" s="12" t="s">
        <v>313</v>
      </c>
      <c r="F17" s="37" t="s">
        <v>363</v>
      </c>
      <c r="G17" s="22" t="s">
        <v>364</v>
      </c>
    </row>
    <row r="18" spans="1:7" ht="18" customHeight="1">
      <c r="A18" s="26"/>
      <c r="B18" s="23">
        <v>14</v>
      </c>
      <c r="C18" s="13">
        <v>39062</v>
      </c>
      <c r="D18" s="34">
        <v>1</v>
      </c>
      <c r="E18" s="12" t="s">
        <v>314</v>
      </c>
      <c r="F18" s="37" t="s">
        <v>363</v>
      </c>
      <c r="G18" s="22" t="s">
        <v>364</v>
      </c>
    </row>
    <row r="19" spans="1:7" ht="18" customHeight="1">
      <c r="A19" s="26"/>
      <c r="B19" s="23">
        <v>15</v>
      </c>
      <c r="C19" s="13">
        <v>39062</v>
      </c>
      <c r="D19" s="34">
        <v>1</v>
      </c>
      <c r="E19" s="12" t="s">
        <v>315</v>
      </c>
      <c r="F19" s="37" t="s">
        <v>363</v>
      </c>
      <c r="G19" s="22" t="s">
        <v>364</v>
      </c>
    </row>
    <row r="20" spans="1:7" ht="18" customHeight="1">
      <c r="A20" s="26"/>
      <c r="B20" s="23">
        <v>16</v>
      </c>
      <c r="C20" s="13">
        <v>39062</v>
      </c>
      <c r="D20" s="34">
        <v>1</v>
      </c>
      <c r="E20" s="12" t="s">
        <v>316</v>
      </c>
      <c r="F20" s="37" t="s">
        <v>363</v>
      </c>
      <c r="G20" s="22" t="s">
        <v>364</v>
      </c>
    </row>
    <row r="21" spans="1:7" ht="18" customHeight="1">
      <c r="A21" s="26"/>
      <c r="B21" s="23">
        <v>17</v>
      </c>
      <c r="C21" s="13">
        <v>39062</v>
      </c>
      <c r="D21" s="34">
        <v>1</v>
      </c>
      <c r="E21" s="12" t="s">
        <v>317</v>
      </c>
      <c r="F21" s="37" t="s">
        <v>363</v>
      </c>
      <c r="G21" s="22" t="s">
        <v>364</v>
      </c>
    </row>
    <row r="22" spans="1:7" ht="18" customHeight="1">
      <c r="A22" s="26"/>
      <c r="B22" s="23">
        <v>18</v>
      </c>
      <c r="C22" s="13">
        <v>39062</v>
      </c>
      <c r="D22" s="34">
        <v>1</v>
      </c>
      <c r="E22" s="12" t="s">
        <v>318</v>
      </c>
      <c r="F22" s="37" t="s">
        <v>363</v>
      </c>
      <c r="G22" s="22" t="s">
        <v>364</v>
      </c>
    </row>
    <row r="23" spans="1:7" ht="18" customHeight="1">
      <c r="A23" s="26"/>
      <c r="B23" s="23">
        <v>19</v>
      </c>
      <c r="C23" s="13">
        <v>39062</v>
      </c>
      <c r="D23" s="34">
        <v>1</v>
      </c>
      <c r="E23" s="12" t="s">
        <v>319</v>
      </c>
      <c r="F23" s="37" t="s">
        <v>363</v>
      </c>
      <c r="G23" s="22" t="s">
        <v>364</v>
      </c>
    </row>
    <row r="24" spans="1:7" ht="18" customHeight="1">
      <c r="A24" s="26"/>
      <c r="B24" s="23">
        <v>20</v>
      </c>
      <c r="C24" s="13">
        <v>39062</v>
      </c>
      <c r="D24" s="34">
        <v>1</v>
      </c>
      <c r="E24" s="12" t="s">
        <v>320</v>
      </c>
      <c r="F24" s="37" t="s">
        <v>363</v>
      </c>
      <c r="G24" s="22" t="s">
        <v>364</v>
      </c>
    </row>
    <row r="25" spans="1:7" ht="18" customHeight="1">
      <c r="A25" s="26"/>
      <c r="B25" s="23">
        <v>21</v>
      </c>
      <c r="C25" s="13">
        <v>39062</v>
      </c>
      <c r="D25" s="34">
        <v>1</v>
      </c>
      <c r="E25" s="12" t="s">
        <v>321</v>
      </c>
      <c r="F25" s="37" t="s">
        <v>363</v>
      </c>
      <c r="G25" s="22" t="s">
        <v>364</v>
      </c>
    </row>
    <row r="26" spans="1:7" ht="18" customHeight="1">
      <c r="A26" s="26"/>
      <c r="B26" s="23">
        <v>22</v>
      </c>
      <c r="C26" s="13">
        <v>39062</v>
      </c>
      <c r="D26" s="34">
        <v>1</v>
      </c>
      <c r="E26" s="12" t="s">
        <v>322</v>
      </c>
      <c r="F26" s="37" t="s">
        <v>363</v>
      </c>
      <c r="G26" s="22" t="s">
        <v>364</v>
      </c>
    </row>
    <row r="27" spans="1:7" ht="18" customHeight="1">
      <c r="A27" s="26"/>
      <c r="B27" s="23">
        <v>23</v>
      </c>
      <c r="C27" s="13">
        <v>39062</v>
      </c>
      <c r="D27" s="34">
        <v>1</v>
      </c>
      <c r="E27" s="12" t="s">
        <v>323</v>
      </c>
      <c r="F27" s="37" t="s">
        <v>363</v>
      </c>
      <c r="G27" s="22" t="s">
        <v>364</v>
      </c>
    </row>
    <row r="28" spans="1:7" ht="18" customHeight="1">
      <c r="A28" s="26"/>
      <c r="B28" s="23">
        <v>24</v>
      </c>
      <c r="C28" s="13">
        <v>39062</v>
      </c>
      <c r="D28" s="34">
        <v>1</v>
      </c>
      <c r="E28" s="12" t="s">
        <v>324</v>
      </c>
      <c r="F28" s="37" t="s">
        <v>363</v>
      </c>
      <c r="G28" s="22" t="s">
        <v>364</v>
      </c>
    </row>
    <row r="29" spans="1:7" ht="18" customHeight="1">
      <c r="A29" s="26"/>
      <c r="B29" s="23">
        <v>25</v>
      </c>
      <c r="C29" s="13">
        <v>39062</v>
      </c>
      <c r="D29" s="34">
        <v>1</v>
      </c>
      <c r="E29" s="12" t="s">
        <v>325</v>
      </c>
      <c r="F29" s="37" t="s">
        <v>363</v>
      </c>
      <c r="G29" s="22" t="s">
        <v>364</v>
      </c>
    </row>
    <row r="30" spans="1:7" ht="18" customHeight="1">
      <c r="A30" s="26"/>
      <c r="B30" s="23">
        <v>26</v>
      </c>
      <c r="C30" s="13">
        <v>39062</v>
      </c>
      <c r="D30" s="34">
        <v>1</v>
      </c>
      <c r="E30" s="12" t="s">
        <v>326</v>
      </c>
      <c r="F30" s="37" t="s">
        <v>363</v>
      </c>
      <c r="G30" s="22" t="s">
        <v>364</v>
      </c>
    </row>
    <row r="31" spans="1:7" ht="18" customHeight="1">
      <c r="A31" s="26"/>
      <c r="B31" s="23">
        <v>27</v>
      </c>
      <c r="C31" s="13">
        <v>39062</v>
      </c>
      <c r="D31" s="34">
        <v>1</v>
      </c>
      <c r="E31" s="12" t="s">
        <v>327</v>
      </c>
      <c r="F31" s="37" t="s">
        <v>363</v>
      </c>
      <c r="G31" s="22" t="s">
        <v>364</v>
      </c>
    </row>
    <row r="32" spans="1:7" ht="18" customHeight="1">
      <c r="A32" s="26"/>
      <c r="B32" s="23">
        <v>28</v>
      </c>
      <c r="C32" s="13">
        <v>39062</v>
      </c>
      <c r="D32" s="34">
        <v>1</v>
      </c>
      <c r="E32" s="12" t="s">
        <v>328</v>
      </c>
      <c r="F32" s="37" t="s">
        <v>363</v>
      </c>
      <c r="G32" s="22" t="s">
        <v>364</v>
      </c>
    </row>
    <row r="33" spans="1:7" ht="18" customHeight="1">
      <c r="A33" s="26"/>
      <c r="B33" s="23">
        <v>29</v>
      </c>
      <c r="C33" s="13">
        <v>39062</v>
      </c>
      <c r="D33" s="34">
        <v>1</v>
      </c>
      <c r="E33" s="12" t="s">
        <v>329</v>
      </c>
      <c r="F33" s="37" t="s">
        <v>363</v>
      </c>
      <c r="G33" s="22" t="s">
        <v>364</v>
      </c>
    </row>
    <row r="34" spans="1:7" ht="18" customHeight="1">
      <c r="A34" s="26"/>
      <c r="B34" s="23">
        <v>30</v>
      </c>
      <c r="C34" s="13">
        <v>39062</v>
      </c>
      <c r="D34" s="34">
        <v>1</v>
      </c>
      <c r="E34" s="12" t="s">
        <v>330</v>
      </c>
      <c r="F34" s="37" t="s">
        <v>363</v>
      </c>
      <c r="G34" s="22" t="s">
        <v>364</v>
      </c>
    </row>
    <row r="35" spans="1:7" ht="18" customHeight="1">
      <c r="A35" s="26"/>
      <c r="B35" s="23">
        <v>31</v>
      </c>
      <c r="C35" s="13">
        <v>39062</v>
      </c>
      <c r="D35" s="34">
        <v>1</v>
      </c>
      <c r="E35" s="12" t="s">
        <v>331</v>
      </c>
      <c r="F35" s="37" t="s">
        <v>363</v>
      </c>
      <c r="G35" s="22" t="s">
        <v>364</v>
      </c>
    </row>
    <row r="36" spans="1:7" ht="18" customHeight="1">
      <c r="A36" s="26"/>
      <c r="B36" s="23">
        <v>32</v>
      </c>
      <c r="C36" s="13">
        <v>39062</v>
      </c>
      <c r="D36" s="34">
        <v>1</v>
      </c>
      <c r="E36" s="12" t="s">
        <v>332</v>
      </c>
      <c r="F36" s="37" t="s">
        <v>363</v>
      </c>
      <c r="G36" s="22" t="s">
        <v>364</v>
      </c>
    </row>
    <row r="37" spans="1:7" ht="18" customHeight="1">
      <c r="A37" s="26"/>
      <c r="B37" s="23">
        <v>33</v>
      </c>
      <c r="C37" s="13">
        <v>39062</v>
      </c>
      <c r="D37" s="34">
        <v>1</v>
      </c>
      <c r="E37" s="12" t="s">
        <v>333</v>
      </c>
      <c r="F37" s="37" t="s">
        <v>363</v>
      </c>
      <c r="G37" s="22" t="s">
        <v>364</v>
      </c>
    </row>
    <row r="38" spans="1:7" ht="18" customHeight="1">
      <c r="A38" s="26"/>
      <c r="B38" s="23">
        <v>34</v>
      </c>
      <c r="C38" s="13">
        <v>39062</v>
      </c>
      <c r="D38" s="34">
        <v>1</v>
      </c>
      <c r="E38" s="12" t="s">
        <v>334</v>
      </c>
      <c r="F38" s="37" t="s">
        <v>363</v>
      </c>
      <c r="G38" s="22" t="s">
        <v>364</v>
      </c>
    </row>
    <row r="39" spans="1:7" ht="18" customHeight="1">
      <c r="A39" s="26"/>
      <c r="B39" s="23">
        <v>35</v>
      </c>
      <c r="C39" s="13">
        <v>39062</v>
      </c>
      <c r="D39" s="34">
        <v>1</v>
      </c>
      <c r="E39" s="12" t="s">
        <v>335</v>
      </c>
      <c r="F39" s="37" t="s">
        <v>363</v>
      </c>
      <c r="G39" s="22" t="s">
        <v>364</v>
      </c>
    </row>
    <row r="40" spans="1:7" ht="18" customHeight="1">
      <c r="A40" s="26"/>
      <c r="B40" s="23">
        <v>36</v>
      </c>
      <c r="C40" s="13">
        <v>39062</v>
      </c>
      <c r="D40" s="34">
        <v>1</v>
      </c>
      <c r="E40" s="12" t="s">
        <v>336</v>
      </c>
      <c r="F40" s="37" t="s">
        <v>363</v>
      </c>
      <c r="G40" s="22" t="s">
        <v>364</v>
      </c>
    </row>
    <row r="41" spans="1:7" ht="18" customHeight="1">
      <c r="A41" s="26"/>
      <c r="B41" s="23">
        <v>37</v>
      </c>
      <c r="C41" s="13">
        <v>39062</v>
      </c>
      <c r="D41" s="34">
        <v>1</v>
      </c>
      <c r="E41" s="12" t="s">
        <v>337</v>
      </c>
      <c r="F41" s="37" t="s">
        <v>363</v>
      </c>
      <c r="G41" s="22" t="s">
        <v>364</v>
      </c>
    </row>
    <row r="42" spans="1:7" ht="18" customHeight="1">
      <c r="A42" s="26"/>
      <c r="B42" s="23">
        <v>38</v>
      </c>
      <c r="C42" s="13">
        <v>39062</v>
      </c>
      <c r="D42" s="34">
        <v>1</v>
      </c>
      <c r="E42" s="12" t="s">
        <v>338</v>
      </c>
      <c r="F42" s="37" t="s">
        <v>363</v>
      </c>
      <c r="G42" s="22" t="s">
        <v>364</v>
      </c>
    </row>
    <row r="43" spans="1:7" ht="18" customHeight="1">
      <c r="A43" s="26"/>
      <c r="B43" s="23">
        <v>39</v>
      </c>
      <c r="C43" s="13">
        <v>39062</v>
      </c>
      <c r="D43" s="34">
        <v>1</v>
      </c>
      <c r="E43" s="12" t="s">
        <v>339</v>
      </c>
      <c r="F43" s="37" t="s">
        <v>363</v>
      </c>
      <c r="G43" s="22" t="s">
        <v>364</v>
      </c>
    </row>
    <row r="44" spans="1:7" ht="18" customHeight="1">
      <c r="A44" s="26"/>
      <c r="B44" s="23">
        <v>40</v>
      </c>
      <c r="C44" s="13">
        <v>39062</v>
      </c>
      <c r="D44" s="34">
        <v>1</v>
      </c>
      <c r="E44" s="12" t="s">
        <v>340</v>
      </c>
      <c r="F44" s="37" t="s">
        <v>363</v>
      </c>
      <c r="G44" s="22" t="s">
        <v>364</v>
      </c>
    </row>
    <row r="45" spans="1:7" ht="18" customHeight="1">
      <c r="A45" s="26"/>
      <c r="B45" s="23">
        <v>41</v>
      </c>
      <c r="C45" s="13">
        <v>39062</v>
      </c>
      <c r="D45" s="34">
        <v>1</v>
      </c>
      <c r="E45" s="12" t="s">
        <v>341</v>
      </c>
      <c r="F45" s="37" t="s">
        <v>363</v>
      </c>
      <c r="G45" s="22" t="s">
        <v>364</v>
      </c>
    </row>
    <row r="46" spans="1:7" ht="18" customHeight="1">
      <c r="A46" s="26"/>
      <c r="B46" s="23">
        <v>42</v>
      </c>
      <c r="C46" s="13">
        <v>39062</v>
      </c>
      <c r="D46" s="34">
        <v>1</v>
      </c>
      <c r="E46" s="12" t="s">
        <v>342</v>
      </c>
      <c r="F46" s="37" t="s">
        <v>363</v>
      </c>
      <c r="G46" s="22" t="s">
        <v>364</v>
      </c>
    </row>
    <row r="47" spans="1:7" ht="18" customHeight="1">
      <c r="A47" s="26"/>
      <c r="B47" s="23">
        <v>43</v>
      </c>
      <c r="C47" s="13">
        <v>39062</v>
      </c>
      <c r="D47" s="34">
        <v>1</v>
      </c>
      <c r="E47" s="12" t="s">
        <v>343</v>
      </c>
      <c r="F47" s="37" t="s">
        <v>363</v>
      </c>
      <c r="G47" s="22" t="s">
        <v>364</v>
      </c>
    </row>
    <row r="48" spans="1:7" ht="18" customHeight="1">
      <c r="A48" s="26"/>
      <c r="B48" s="23">
        <v>44</v>
      </c>
      <c r="C48" s="13">
        <v>39062</v>
      </c>
      <c r="D48" s="34">
        <v>1</v>
      </c>
      <c r="E48" s="12" t="s">
        <v>344</v>
      </c>
      <c r="F48" s="37" t="s">
        <v>363</v>
      </c>
      <c r="G48" s="22" t="s">
        <v>364</v>
      </c>
    </row>
    <row r="49" spans="1:7" ht="18" customHeight="1">
      <c r="A49" s="26"/>
      <c r="B49" s="23">
        <v>45</v>
      </c>
      <c r="C49" s="13">
        <v>39062</v>
      </c>
      <c r="D49" s="34">
        <v>1</v>
      </c>
      <c r="E49" s="12" t="s">
        <v>345</v>
      </c>
      <c r="F49" s="37" t="s">
        <v>363</v>
      </c>
      <c r="G49" s="22" t="s">
        <v>364</v>
      </c>
    </row>
    <row r="50" spans="1:7" ht="18" customHeight="1">
      <c r="A50" s="26"/>
      <c r="B50" s="23">
        <v>46</v>
      </c>
      <c r="C50" s="13">
        <v>39062</v>
      </c>
      <c r="D50" s="34">
        <v>1</v>
      </c>
      <c r="E50" s="12" t="s">
        <v>346</v>
      </c>
      <c r="F50" s="37" t="s">
        <v>363</v>
      </c>
      <c r="G50" s="22" t="s">
        <v>364</v>
      </c>
    </row>
    <row r="51" spans="1:7" ht="18" customHeight="1">
      <c r="A51" s="26"/>
      <c r="B51" s="23">
        <v>47</v>
      </c>
      <c r="C51" s="13">
        <v>39062</v>
      </c>
      <c r="D51" s="34">
        <v>1</v>
      </c>
      <c r="E51" s="12" t="s">
        <v>347</v>
      </c>
      <c r="F51" s="37" t="s">
        <v>363</v>
      </c>
      <c r="G51" s="22" t="s">
        <v>364</v>
      </c>
    </row>
    <row r="52" spans="1:7" ht="18" customHeight="1">
      <c r="A52" s="26"/>
      <c r="B52" s="23">
        <v>48</v>
      </c>
      <c r="C52" s="13">
        <v>39062</v>
      </c>
      <c r="D52" s="34">
        <v>1</v>
      </c>
      <c r="E52" s="12" t="s">
        <v>348</v>
      </c>
      <c r="F52" s="37" t="s">
        <v>363</v>
      </c>
      <c r="G52" s="22" t="s">
        <v>364</v>
      </c>
    </row>
    <row r="53" spans="1:7" ht="18" customHeight="1">
      <c r="A53" s="26"/>
      <c r="B53" s="23">
        <v>49</v>
      </c>
      <c r="C53" s="13">
        <v>39062</v>
      </c>
      <c r="D53" s="34">
        <v>1</v>
      </c>
      <c r="E53" s="12" t="s">
        <v>349</v>
      </c>
      <c r="F53" s="37" t="s">
        <v>363</v>
      </c>
      <c r="G53" s="22" t="s">
        <v>364</v>
      </c>
    </row>
    <row r="54" spans="1:7" ht="18" customHeight="1">
      <c r="A54" s="26"/>
      <c r="B54" s="23">
        <v>50</v>
      </c>
      <c r="C54" s="13">
        <v>39062</v>
      </c>
      <c r="D54" s="34">
        <v>1</v>
      </c>
      <c r="E54" s="12" t="s">
        <v>350</v>
      </c>
      <c r="F54" s="37" t="s">
        <v>363</v>
      </c>
      <c r="G54" s="22" t="s">
        <v>364</v>
      </c>
    </row>
    <row r="55" spans="1:7" ht="18" customHeight="1">
      <c r="A55" s="26"/>
      <c r="B55" s="23">
        <v>51</v>
      </c>
      <c r="C55" s="13">
        <v>39062</v>
      </c>
      <c r="D55" s="34">
        <v>1</v>
      </c>
      <c r="E55" s="12" t="s">
        <v>351</v>
      </c>
      <c r="F55" s="37" t="s">
        <v>363</v>
      </c>
      <c r="G55" s="22" t="s">
        <v>364</v>
      </c>
    </row>
    <row r="56" spans="1:7" ht="18" customHeight="1">
      <c r="A56" s="26"/>
      <c r="B56" s="23">
        <v>52</v>
      </c>
      <c r="C56" s="13">
        <v>39062</v>
      </c>
      <c r="D56" s="34">
        <v>1</v>
      </c>
      <c r="E56" s="12" t="s">
        <v>352</v>
      </c>
      <c r="F56" s="37" t="s">
        <v>363</v>
      </c>
      <c r="G56" s="22" t="s">
        <v>364</v>
      </c>
    </row>
    <row r="57" spans="1:7" ht="18" customHeight="1">
      <c r="A57" s="26"/>
      <c r="B57" s="23">
        <v>53</v>
      </c>
      <c r="C57" s="13">
        <v>39062</v>
      </c>
      <c r="D57" s="34">
        <v>1</v>
      </c>
      <c r="E57" s="12" t="s">
        <v>353</v>
      </c>
      <c r="F57" s="37" t="s">
        <v>363</v>
      </c>
      <c r="G57" s="22" t="s">
        <v>364</v>
      </c>
    </row>
    <row r="58" spans="1:7" ht="18" customHeight="1">
      <c r="A58" s="26"/>
      <c r="B58" s="23">
        <v>54</v>
      </c>
      <c r="C58" s="13">
        <v>39062</v>
      </c>
      <c r="D58" s="34">
        <v>1</v>
      </c>
      <c r="E58" s="12" t="s">
        <v>354</v>
      </c>
      <c r="F58" s="37" t="s">
        <v>363</v>
      </c>
      <c r="G58" s="22" t="s">
        <v>364</v>
      </c>
    </row>
    <row r="59" spans="1:7" ht="18" customHeight="1">
      <c r="A59" s="26"/>
      <c r="B59" s="23">
        <v>55</v>
      </c>
      <c r="C59" s="13">
        <v>39062</v>
      </c>
      <c r="D59" s="34">
        <v>1</v>
      </c>
      <c r="E59" s="12" t="s">
        <v>355</v>
      </c>
      <c r="F59" s="37" t="s">
        <v>363</v>
      </c>
      <c r="G59" s="22" t="s">
        <v>364</v>
      </c>
    </row>
    <row r="60" spans="1:7" ht="18" customHeight="1">
      <c r="A60" s="26"/>
      <c r="B60" s="23">
        <v>56</v>
      </c>
      <c r="C60" s="13">
        <v>39062</v>
      </c>
      <c r="D60" s="34">
        <v>1</v>
      </c>
      <c r="E60" s="12" t="s">
        <v>356</v>
      </c>
      <c r="F60" s="37" t="s">
        <v>363</v>
      </c>
      <c r="G60" s="22" t="s">
        <v>364</v>
      </c>
    </row>
    <row r="61" spans="1:7" ht="18" customHeight="1">
      <c r="A61" s="26"/>
      <c r="B61" s="23">
        <v>57</v>
      </c>
      <c r="C61" s="13">
        <v>39062</v>
      </c>
      <c r="D61" s="34">
        <v>1</v>
      </c>
      <c r="E61" s="12" t="s">
        <v>357</v>
      </c>
      <c r="F61" s="37" t="s">
        <v>363</v>
      </c>
      <c r="G61" s="22" t="s">
        <v>364</v>
      </c>
    </row>
    <row r="62" spans="1:7" ht="18" customHeight="1">
      <c r="A62" s="26"/>
      <c r="B62" s="23">
        <v>58</v>
      </c>
      <c r="C62" s="13">
        <v>39062</v>
      </c>
      <c r="D62" s="34">
        <v>1</v>
      </c>
      <c r="E62" s="12" t="s">
        <v>358</v>
      </c>
      <c r="F62" s="37" t="s">
        <v>363</v>
      </c>
      <c r="G62" s="22" t="s">
        <v>364</v>
      </c>
    </row>
    <row r="63" spans="1:7" ht="18" customHeight="1">
      <c r="A63" s="26"/>
      <c r="B63" s="23">
        <v>59</v>
      </c>
      <c r="C63" s="13">
        <v>39062</v>
      </c>
      <c r="D63" s="34">
        <v>1</v>
      </c>
      <c r="E63" s="12" t="s">
        <v>359</v>
      </c>
      <c r="F63" s="37" t="s">
        <v>363</v>
      </c>
      <c r="G63" s="22" t="s">
        <v>364</v>
      </c>
    </row>
    <row r="64" spans="1:7" ht="18" customHeight="1">
      <c r="A64" s="26"/>
      <c r="B64" s="23">
        <v>60</v>
      </c>
      <c r="C64" s="13">
        <v>39062</v>
      </c>
      <c r="D64" s="34">
        <v>1</v>
      </c>
      <c r="E64" s="12" t="s">
        <v>360</v>
      </c>
      <c r="F64" s="37" t="s">
        <v>363</v>
      </c>
      <c r="G64" s="22" t="s">
        <v>364</v>
      </c>
    </row>
    <row r="65" spans="1:7" ht="18" customHeight="1">
      <c r="A65" s="26"/>
      <c r="B65" s="23">
        <v>61</v>
      </c>
      <c r="C65" s="13">
        <v>39062</v>
      </c>
      <c r="D65" s="34">
        <v>1</v>
      </c>
      <c r="E65" s="12" t="s">
        <v>361</v>
      </c>
      <c r="F65" s="37" t="s">
        <v>363</v>
      </c>
      <c r="G65" s="22" t="s">
        <v>364</v>
      </c>
    </row>
    <row r="66" spans="1:7" ht="18" customHeight="1">
      <c r="A66" s="26"/>
      <c r="B66" s="23">
        <v>62</v>
      </c>
      <c r="C66" s="13">
        <v>39062</v>
      </c>
      <c r="D66" s="34">
        <v>1</v>
      </c>
      <c r="E66" s="12" t="s">
        <v>362</v>
      </c>
      <c r="F66" s="37" t="s">
        <v>363</v>
      </c>
      <c r="G66" s="22" t="s">
        <v>364</v>
      </c>
    </row>
    <row r="67" spans="1:7" ht="18" hidden="1" customHeight="1">
      <c r="A67" s="26"/>
      <c r="B67" s="23">
        <v>63</v>
      </c>
      <c r="C67" s="13"/>
      <c r="D67" s="34"/>
      <c r="E67" s="12"/>
      <c r="F67" s="37"/>
      <c r="G67" s="15"/>
    </row>
    <row r="68" spans="1:7" ht="18" hidden="1" customHeight="1">
      <c r="A68" s="26"/>
      <c r="B68" s="23">
        <v>64</v>
      </c>
      <c r="C68" s="13"/>
      <c r="D68" s="34"/>
      <c r="E68" s="12"/>
      <c r="F68" s="14"/>
      <c r="G68" s="15"/>
    </row>
    <row r="69" spans="1:7" ht="18" hidden="1" customHeight="1">
      <c r="A69" s="26"/>
      <c r="B69" s="23">
        <v>65</v>
      </c>
      <c r="C69" s="13"/>
      <c r="D69" s="34"/>
      <c r="E69" s="12"/>
      <c r="F69" s="14"/>
      <c r="G69" s="15"/>
    </row>
    <row r="70" spans="1:7" ht="18" hidden="1" customHeight="1">
      <c r="A70" s="26"/>
      <c r="B70" s="23">
        <v>66</v>
      </c>
      <c r="C70" s="13"/>
      <c r="D70" s="34"/>
      <c r="E70" s="12"/>
      <c r="F70" s="14"/>
      <c r="G70" s="15"/>
    </row>
    <row r="71" spans="1:7" ht="18" hidden="1" customHeight="1" thickBot="1">
      <c r="A71" s="26"/>
      <c r="B71" s="23">
        <v>67</v>
      </c>
      <c r="C71" s="16"/>
      <c r="D71" s="36"/>
      <c r="E71" s="17"/>
      <c r="F71" s="18"/>
      <c r="G71" s="19"/>
    </row>
    <row r="72" spans="1:7">
      <c r="B72" s="10"/>
      <c r="C72" s="20"/>
      <c r="D72" s="10"/>
      <c r="E72" s="11"/>
      <c r="F72" s="11"/>
      <c r="G72" s="21"/>
    </row>
    <row r="73" spans="1:7">
      <c r="E73" s="24">
        <v>39063</v>
      </c>
      <c r="F73" s="11"/>
      <c r="G73" s="21"/>
    </row>
    <row r="74" spans="1:7">
      <c r="C74" s="11"/>
      <c r="D74" s="11"/>
      <c r="E74" s="11" t="str">
        <f>"tarihinde "&amp;COUNTA(A5:A71)&amp;" adet evrak (evrak kayıt'a) teslim edildi."</f>
        <v>tarihinde 10 adet evrak (evrak kayıt'a) teslim edildi.</v>
      </c>
      <c r="F74" s="11"/>
      <c r="G74" s="11"/>
    </row>
    <row r="75" spans="1:7">
      <c r="E75" s="25">
        <v>1</v>
      </c>
      <c r="F75" s="11"/>
      <c r="G75" s="11"/>
    </row>
    <row r="76" spans="1:7">
      <c r="E76" s="5" t="s">
        <v>81</v>
      </c>
      <c r="F76" s="11" t="s">
        <v>82</v>
      </c>
      <c r="G76" s="11"/>
    </row>
    <row r="77" spans="1:7">
      <c r="E77" s="5" t="s">
        <v>365</v>
      </c>
    </row>
    <row r="78" spans="1:7">
      <c r="E78" s="25">
        <v>1</v>
      </c>
    </row>
  </sheetData>
  <autoFilter ref="A4:G71"/>
  <mergeCells count="2">
    <mergeCell ref="B3:G3"/>
    <mergeCell ref="B1:G1"/>
  </mergeCells>
  <phoneticPr fontId="3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0">
        <v>90</v>
      </c>
    </row>
    <row r="11" spans="1:15" ht="21.75" customHeight="1">
      <c r="B11" s="2"/>
    </row>
    <row r="12" spans="1:15" ht="15">
      <c r="A12" s="153" t="e">
        <f>VLOOKUP('Faaliyeta-4'!O1,#REF!,2,0)</f>
        <v>#REF!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5" ht="15">
      <c r="A13" s="153" t="e">
        <f>VLOOKUP(O1,#REF!,3,0)</f>
        <v>#REF!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</row>
    <row r="14" spans="1:15" ht="15">
      <c r="A14" s="153" t="e">
        <f>VLOOKUP(O1,#REF!,4,0)</f>
        <v>#REF!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28" ht="18" customHeight="1"/>
    <row r="29" ht="18" customHeight="1"/>
    <row r="30" ht="18" customHeight="1"/>
    <row r="44" spans="4:4">
      <c r="D44" s="31"/>
    </row>
    <row r="45" spans="4:4">
      <c r="D45" s="31"/>
    </row>
    <row r="46" spans="4:4">
      <c r="D46" s="31"/>
    </row>
    <row r="48" spans="4:4">
      <c r="D48" t="s">
        <v>377</v>
      </c>
    </row>
    <row r="49" spans="4:4">
      <c r="D49" t="s">
        <v>378</v>
      </c>
    </row>
    <row r="50" spans="4:4" ht="15.75">
      <c r="D50" s="38"/>
    </row>
  </sheetData>
  <mergeCells count="3">
    <mergeCell ref="A13:M13"/>
    <mergeCell ref="A14:M14"/>
    <mergeCell ref="A12:M12"/>
  </mergeCells>
  <phoneticPr fontId="3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4"/>
    </row>
    <row r="15" spans="2:16" ht="15">
      <c r="D15" s="33" t="str">
        <f>VLOOKUP(H1,ünvanlar!1:1048576,2,0)</f>
        <v>SEVAL SANCAK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2:16" ht="5.25" customHeight="1"/>
    <row r="17" spans="4:13" ht="14.25">
      <c r="D17" s="33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154" t="e">
        <f>VLOOKUP('ünvan zarf'!N1,#REF!,2,0)</f>
        <v>#REF!</v>
      </c>
      <c r="G22" s="154"/>
      <c r="H22" s="154"/>
      <c r="I22" s="154"/>
      <c r="J22" s="154"/>
      <c r="K22" s="154"/>
      <c r="L22" s="154"/>
      <c r="M22" s="154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3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28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t="s">
        <v>72</v>
      </c>
      <c r="D4" t="s">
        <v>0</v>
      </c>
      <c r="F4" t="str">
        <f t="shared" si="0"/>
        <v/>
      </c>
    </row>
    <row r="5" spans="1:10">
      <c r="A5">
        <v>4</v>
      </c>
      <c r="C5" t="s">
        <v>49</v>
      </c>
      <c r="D5" t="s">
        <v>0</v>
      </c>
      <c r="F5" t="str">
        <f t="shared" si="0"/>
        <v/>
      </c>
    </row>
    <row r="6" spans="1:10">
      <c r="A6">
        <v>5</v>
      </c>
      <c r="C6" t="s">
        <v>56</v>
      </c>
      <c r="D6" t="s">
        <v>0</v>
      </c>
      <c r="F6" t="str">
        <f t="shared" si="0"/>
        <v/>
      </c>
    </row>
    <row r="7" spans="1:10">
      <c r="A7">
        <v>6</v>
      </c>
      <c r="C7" t="s">
        <v>43</v>
      </c>
      <c r="D7" t="s">
        <v>0</v>
      </c>
      <c r="F7" t="str">
        <f t="shared" si="0"/>
        <v/>
      </c>
    </row>
    <row r="8" spans="1:10">
      <c r="A8">
        <v>7</v>
      </c>
      <c r="C8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t="s">
        <v>42</v>
      </c>
      <c r="D9" t="s">
        <v>0</v>
      </c>
      <c r="F9" t="str">
        <f t="shared" si="1"/>
        <v/>
      </c>
    </row>
    <row r="10" spans="1:10">
      <c r="A10">
        <v>9</v>
      </c>
      <c r="C10" t="s">
        <v>70</v>
      </c>
      <c r="D10" t="s">
        <v>0</v>
      </c>
      <c r="F10" t="str">
        <f t="shared" si="1"/>
        <v/>
      </c>
    </row>
    <row r="11" spans="1:10">
      <c r="A11">
        <v>10</v>
      </c>
      <c r="C11" t="s">
        <v>62</v>
      </c>
      <c r="D11" t="s">
        <v>0</v>
      </c>
      <c r="F11" t="str">
        <f t="shared" si="1"/>
        <v/>
      </c>
    </row>
    <row r="12" spans="1:10">
      <c r="A12">
        <v>11</v>
      </c>
      <c r="C12" t="s">
        <v>37</v>
      </c>
      <c r="D12" t="s">
        <v>0</v>
      </c>
      <c r="F12" t="str">
        <f t="shared" si="1"/>
        <v/>
      </c>
    </row>
    <row r="13" spans="1:10">
      <c r="A13">
        <v>12</v>
      </c>
      <c r="C13" t="s">
        <v>36</v>
      </c>
      <c r="D13" t="s">
        <v>0</v>
      </c>
      <c r="F13" t="str">
        <f t="shared" si="1"/>
        <v/>
      </c>
    </row>
    <row r="14" spans="1:10">
      <c r="A14">
        <v>13</v>
      </c>
      <c r="C14" t="s">
        <v>53</v>
      </c>
      <c r="D14" t="s">
        <v>0</v>
      </c>
      <c r="F14" t="str">
        <f t="shared" si="1"/>
        <v/>
      </c>
    </row>
    <row r="15" spans="1:10">
      <c r="A15">
        <v>14</v>
      </c>
      <c r="C15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t="s">
        <v>48</v>
      </c>
      <c r="D22" t="s">
        <v>0</v>
      </c>
      <c r="F22" t="str">
        <f t="shared" si="1"/>
        <v/>
      </c>
    </row>
    <row r="23" spans="1:10">
      <c r="A23">
        <v>22</v>
      </c>
      <c r="C23" t="s">
        <v>54</v>
      </c>
      <c r="D23" t="s">
        <v>0</v>
      </c>
      <c r="F23" t="str">
        <f t="shared" si="1"/>
        <v/>
      </c>
    </row>
    <row r="24" spans="1:10">
      <c r="A24">
        <v>23</v>
      </c>
      <c r="C24" t="s">
        <v>44</v>
      </c>
      <c r="D24" t="s">
        <v>0</v>
      </c>
      <c r="F24" t="str">
        <f t="shared" si="1"/>
        <v/>
      </c>
    </row>
    <row r="25" spans="1:10">
      <c r="A25">
        <v>24</v>
      </c>
      <c r="C25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t="s">
        <v>52</v>
      </c>
      <c r="D27" t="s">
        <v>0</v>
      </c>
      <c r="F27" t="str">
        <f t="shared" si="1"/>
        <v/>
      </c>
    </row>
    <row r="28" spans="1:10">
      <c r="A28">
        <v>27</v>
      </c>
      <c r="C28" t="s">
        <v>58</v>
      </c>
      <c r="D28" t="s">
        <v>0</v>
      </c>
      <c r="F28" t="str">
        <f t="shared" si="1"/>
        <v/>
      </c>
    </row>
    <row r="29" spans="1:10">
      <c r="A29">
        <v>28</v>
      </c>
      <c r="C29" t="s">
        <v>63</v>
      </c>
      <c r="D29" t="s">
        <v>0</v>
      </c>
      <c r="F29" t="str">
        <f t="shared" si="1"/>
        <v/>
      </c>
    </row>
    <row r="30" spans="1:10">
      <c r="A30">
        <v>29</v>
      </c>
      <c r="C30" t="s">
        <v>64</v>
      </c>
      <c r="D30" t="s">
        <v>0</v>
      </c>
      <c r="F30" t="str">
        <f t="shared" si="1"/>
        <v/>
      </c>
    </row>
    <row r="31" spans="1:10">
      <c r="A31">
        <v>30</v>
      </c>
      <c r="C31" t="s">
        <v>66</v>
      </c>
      <c r="D31" t="s">
        <v>0</v>
      </c>
      <c r="F31" t="str">
        <f t="shared" si="1"/>
        <v/>
      </c>
    </row>
    <row r="32" spans="1:10">
      <c r="A32">
        <v>31</v>
      </c>
      <c r="C32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t="s">
        <v>61</v>
      </c>
      <c r="D38" t="s">
        <v>0</v>
      </c>
      <c r="F38" t="str">
        <f t="shared" si="4"/>
        <v/>
      </c>
    </row>
    <row r="39" spans="1:10">
      <c r="A39">
        <v>38</v>
      </c>
      <c r="C39" s="27" t="s">
        <v>85</v>
      </c>
      <c r="D39" s="27" t="s">
        <v>0</v>
      </c>
      <c r="F39" t="str">
        <f t="shared" si="4"/>
        <v/>
      </c>
    </row>
    <row r="40" spans="1:10">
      <c r="A40">
        <v>39</v>
      </c>
      <c r="C40" s="27" t="s">
        <v>86</v>
      </c>
      <c r="D40" s="27" t="s">
        <v>0</v>
      </c>
      <c r="F40" t="str">
        <f t="shared" si="4"/>
        <v/>
      </c>
    </row>
    <row r="41" spans="1:10">
      <c r="A41">
        <v>40</v>
      </c>
      <c r="C41" s="27" t="s">
        <v>87</v>
      </c>
      <c r="D41" s="27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27" t="s">
        <v>88</v>
      </c>
      <c r="D42" s="27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27" t="s">
        <v>89</v>
      </c>
      <c r="D43" s="27" t="s">
        <v>0</v>
      </c>
      <c r="F43" t="str">
        <f t="shared" si="4"/>
        <v/>
      </c>
    </row>
    <row r="44" spans="1:10">
      <c r="A44">
        <v>43</v>
      </c>
      <c r="C44" s="29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ColWidth="9.140625" defaultRowHeight="12.75"/>
  <cols>
    <col min="1" max="1" width="6.42578125" style="5" customWidth="1"/>
    <col min="2" max="2" width="7.5703125" style="5" customWidth="1"/>
    <col min="3" max="3" width="10" style="5" customWidth="1"/>
    <col min="4" max="4" width="4.42578125" style="5" customWidth="1"/>
    <col min="5" max="5" width="50.42578125" style="5" customWidth="1"/>
    <col min="6" max="6" width="21.85546875" style="5" customWidth="1"/>
    <col min="7" max="7" width="12.28515625" style="5" customWidth="1"/>
    <col min="8" max="16384" width="9.140625" style="5"/>
  </cols>
  <sheetData>
    <row r="1" spans="1:249" ht="16.5" customHeight="1">
      <c r="B1" s="152" t="s">
        <v>84</v>
      </c>
      <c r="C1" s="152"/>
      <c r="D1" s="152"/>
      <c r="E1" s="152"/>
      <c r="F1" s="152"/>
      <c r="G1" s="152"/>
    </row>
    <row r="2" spans="1:249" ht="13.5" thickBot="1"/>
    <row r="3" spans="1:249" ht="24" customHeight="1" thickBot="1">
      <c r="B3" s="149" t="s">
        <v>75</v>
      </c>
      <c r="C3" s="150"/>
      <c r="D3" s="150"/>
      <c r="E3" s="150"/>
      <c r="F3" s="150"/>
      <c r="G3" s="151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11" customFormat="1" ht="27.75" customHeight="1">
      <c r="A4" s="5"/>
      <c r="B4" s="35" t="s">
        <v>1</v>
      </c>
      <c r="C4" s="8" t="s">
        <v>76</v>
      </c>
      <c r="D4" s="8" t="s">
        <v>77</v>
      </c>
      <c r="E4" s="8" t="s">
        <v>78</v>
      </c>
      <c r="F4" s="8" t="s">
        <v>79</v>
      </c>
      <c r="G4" s="9" t="s">
        <v>80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18" customHeight="1">
      <c r="A5" s="26"/>
      <c r="B5" s="23">
        <v>1</v>
      </c>
      <c r="C5" s="13">
        <v>39087</v>
      </c>
      <c r="D5" s="34">
        <v>3</v>
      </c>
      <c r="E5" s="12" t="s">
        <v>381</v>
      </c>
      <c r="F5" s="37" t="s">
        <v>387</v>
      </c>
      <c r="G5" s="22" t="s">
        <v>393</v>
      </c>
    </row>
    <row r="6" spans="1:249" ht="18" customHeight="1">
      <c r="A6" s="26"/>
      <c r="B6" s="23">
        <v>2</v>
      </c>
      <c r="C6" s="13">
        <v>39087</v>
      </c>
      <c r="D6" s="34">
        <v>3</v>
      </c>
      <c r="E6" s="12" t="s">
        <v>382</v>
      </c>
      <c r="F6" s="37" t="s">
        <v>388</v>
      </c>
      <c r="G6" s="22" t="s">
        <v>393</v>
      </c>
    </row>
    <row r="7" spans="1:249" ht="18" customHeight="1">
      <c r="A7" s="26"/>
      <c r="B7" s="23">
        <v>3</v>
      </c>
      <c r="C7" s="13">
        <v>39087</v>
      </c>
      <c r="D7" s="34">
        <v>3</v>
      </c>
      <c r="E7" s="12" t="s">
        <v>383</v>
      </c>
      <c r="F7" s="37" t="s">
        <v>389</v>
      </c>
      <c r="G7" s="22" t="s">
        <v>393</v>
      </c>
    </row>
    <row r="8" spans="1:249" ht="18" customHeight="1">
      <c r="A8" s="26"/>
      <c r="B8" s="23">
        <v>4</v>
      </c>
      <c r="C8" s="13">
        <v>39087</v>
      </c>
      <c r="D8" s="34">
        <v>3</v>
      </c>
      <c r="E8" s="12" t="s">
        <v>384</v>
      </c>
      <c r="F8" s="37" t="s">
        <v>390</v>
      </c>
      <c r="G8" s="22" t="s">
        <v>393</v>
      </c>
    </row>
    <row r="9" spans="1:249" ht="18" customHeight="1">
      <c r="A9" s="26"/>
      <c r="B9" s="23">
        <v>5</v>
      </c>
      <c r="C9" s="13">
        <v>39087</v>
      </c>
      <c r="D9" s="34">
        <v>3</v>
      </c>
      <c r="E9" s="12" t="s">
        <v>385</v>
      </c>
      <c r="F9" s="37" t="s">
        <v>391</v>
      </c>
      <c r="G9" s="22" t="s">
        <v>393</v>
      </c>
    </row>
    <row r="10" spans="1:249" ht="18" customHeight="1">
      <c r="A10" s="26"/>
      <c r="B10" s="23">
        <v>6</v>
      </c>
      <c r="C10" s="13">
        <v>39087</v>
      </c>
      <c r="D10" s="34">
        <v>3</v>
      </c>
      <c r="E10" s="12" t="s">
        <v>386</v>
      </c>
      <c r="F10" s="37" t="s">
        <v>392</v>
      </c>
      <c r="G10" s="22" t="s">
        <v>393</v>
      </c>
    </row>
    <row r="11" spans="1:249" ht="18" customHeight="1">
      <c r="A11" s="26"/>
      <c r="B11" s="23"/>
      <c r="C11" s="13"/>
      <c r="D11" s="34"/>
      <c r="E11" s="12"/>
      <c r="F11" s="37"/>
      <c r="G11" s="15"/>
    </row>
    <row r="12" spans="1:249" ht="18" customHeight="1">
      <c r="A12" s="26"/>
      <c r="B12" s="23"/>
      <c r="C12" s="13"/>
      <c r="D12" s="34"/>
      <c r="E12" s="12"/>
      <c r="F12" s="37"/>
      <c r="G12" s="15"/>
    </row>
    <row r="13" spans="1:249" ht="18" customHeight="1">
      <c r="A13" s="26"/>
      <c r="B13" s="23"/>
      <c r="C13" s="13"/>
      <c r="D13" s="34"/>
      <c r="E13" s="12"/>
      <c r="F13" s="37"/>
      <c r="G13" s="15"/>
    </row>
    <row r="14" spans="1:249" ht="18" customHeight="1">
      <c r="A14" s="26"/>
      <c r="B14" s="23"/>
      <c r="C14" s="13"/>
      <c r="D14" s="34"/>
      <c r="E14" s="12"/>
      <c r="F14" s="37"/>
      <c r="G14" s="15"/>
    </row>
    <row r="15" spans="1:249" ht="18" customHeight="1">
      <c r="A15" s="26"/>
      <c r="B15" s="23"/>
      <c r="C15" s="13"/>
      <c r="D15" s="34"/>
      <c r="E15" s="12"/>
      <c r="F15" s="37"/>
      <c r="G15" s="15"/>
    </row>
    <row r="16" spans="1:249" ht="18" customHeight="1">
      <c r="A16" s="26"/>
      <c r="B16" s="23"/>
      <c r="C16" s="13"/>
      <c r="D16" s="34"/>
      <c r="E16" s="12"/>
      <c r="F16" s="37"/>
      <c r="G16" s="15"/>
    </row>
    <row r="17" spans="1:7" ht="18" customHeight="1">
      <c r="A17" s="26"/>
      <c r="B17" s="23"/>
      <c r="C17" s="13"/>
      <c r="D17" s="34"/>
      <c r="E17" s="12"/>
      <c r="F17" s="37"/>
      <c r="G17" s="15"/>
    </row>
    <row r="18" spans="1:7" ht="18" customHeight="1">
      <c r="A18" s="26"/>
      <c r="B18" s="23"/>
      <c r="C18" s="13"/>
      <c r="D18" s="34"/>
      <c r="E18" s="12"/>
      <c r="F18" s="37"/>
      <c r="G18" s="15"/>
    </row>
    <row r="19" spans="1:7" ht="18" customHeight="1">
      <c r="A19" s="26"/>
      <c r="B19" s="23"/>
      <c r="C19" s="13"/>
      <c r="D19" s="34"/>
      <c r="E19" s="12"/>
      <c r="F19" s="37"/>
      <c r="G19" s="15"/>
    </row>
    <row r="20" spans="1:7" ht="18" customHeight="1">
      <c r="A20" s="26"/>
      <c r="B20" s="23"/>
      <c r="C20" s="13"/>
      <c r="D20" s="34"/>
      <c r="E20" s="12"/>
      <c r="F20" s="37"/>
      <c r="G20" s="15"/>
    </row>
    <row r="21" spans="1:7" ht="18" customHeight="1">
      <c r="A21" s="26"/>
      <c r="B21" s="23"/>
      <c r="C21" s="13"/>
      <c r="D21" s="34"/>
      <c r="E21" s="12"/>
      <c r="F21" s="37"/>
      <c r="G21" s="15"/>
    </row>
    <row r="22" spans="1:7" ht="18" customHeight="1">
      <c r="A22" s="26"/>
      <c r="B22" s="23"/>
      <c r="C22" s="13"/>
      <c r="D22" s="34"/>
      <c r="E22" s="12"/>
      <c r="F22" s="37"/>
      <c r="G22" s="15"/>
    </row>
    <row r="23" spans="1:7" ht="18" customHeight="1">
      <c r="A23" s="26"/>
      <c r="B23" s="23"/>
      <c r="C23" s="13"/>
      <c r="D23" s="34"/>
      <c r="E23" s="12"/>
      <c r="F23" s="37"/>
      <c r="G23" s="15"/>
    </row>
    <row r="24" spans="1:7" ht="18" customHeight="1">
      <c r="A24" s="26"/>
      <c r="B24" s="23"/>
      <c r="C24" s="13"/>
      <c r="D24" s="34"/>
      <c r="E24" s="12"/>
      <c r="F24" s="37"/>
      <c r="G24" s="15"/>
    </row>
    <row r="25" spans="1:7" ht="18" customHeight="1">
      <c r="A25" s="26"/>
      <c r="B25" s="23"/>
      <c r="C25" s="13"/>
      <c r="D25" s="34"/>
      <c r="E25" s="12"/>
      <c r="F25" s="37"/>
      <c r="G25" s="15"/>
    </row>
    <row r="26" spans="1:7" ht="18" customHeight="1">
      <c r="A26" s="26"/>
      <c r="B26" s="23"/>
      <c r="C26" s="13"/>
      <c r="D26" s="34"/>
      <c r="E26" s="12"/>
      <c r="F26" s="37"/>
      <c r="G26" s="15"/>
    </row>
    <row r="27" spans="1:7" ht="18" customHeight="1">
      <c r="A27" s="26"/>
      <c r="B27" s="23"/>
      <c r="C27" s="13"/>
      <c r="D27" s="34"/>
      <c r="E27" s="12"/>
      <c r="F27" s="37"/>
      <c r="G27" s="15"/>
    </row>
    <row r="28" spans="1:7" ht="18" customHeight="1">
      <c r="A28" s="26"/>
      <c r="B28" s="23"/>
      <c r="C28" s="13"/>
      <c r="D28" s="34"/>
      <c r="E28" s="12"/>
      <c r="F28" s="37"/>
      <c r="G28" s="15"/>
    </row>
    <row r="29" spans="1:7" ht="18" customHeight="1">
      <c r="A29" s="26"/>
      <c r="B29" s="23"/>
      <c r="C29" s="13"/>
      <c r="D29" s="34"/>
      <c r="E29" s="12"/>
      <c r="F29" s="37"/>
      <c r="G29" s="15"/>
    </row>
    <row r="30" spans="1:7" ht="18" customHeight="1">
      <c r="A30" s="26"/>
      <c r="B30" s="23"/>
      <c r="C30" s="13"/>
      <c r="D30" s="34"/>
      <c r="E30" s="12"/>
      <c r="F30" s="37"/>
      <c r="G30" s="15"/>
    </row>
    <row r="31" spans="1:7" ht="18" customHeight="1">
      <c r="A31" s="26"/>
      <c r="B31" s="23"/>
      <c r="C31" s="13"/>
      <c r="D31" s="34"/>
      <c r="E31" s="12"/>
      <c r="F31" s="37"/>
      <c r="G31" s="15"/>
    </row>
    <row r="32" spans="1:7" ht="18" customHeight="1">
      <c r="A32" s="26"/>
      <c r="B32" s="23"/>
      <c r="C32" s="13"/>
      <c r="D32" s="34"/>
      <c r="E32" s="12"/>
      <c r="F32" s="37"/>
      <c r="G32" s="15"/>
    </row>
    <row r="33" spans="1:8" ht="18" customHeight="1">
      <c r="A33" s="26"/>
      <c r="B33" s="23"/>
      <c r="C33" s="13"/>
      <c r="D33" s="34"/>
      <c r="E33" s="12"/>
      <c r="F33" s="37"/>
      <c r="G33" s="15"/>
    </row>
    <row r="34" spans="1:8" ht="18" customHeight="1">
      <c r="A34" s="26"/>
      <c r="B34" s="23"/>
      <c r="C34" s="13"/>
      <c r="D34" s="34"/>
      <c r="E34" s="12"/>
      <c r="F34" s="37"/>
      <c r="G34" s="15"/>
    </row>
    <row r="35" spans="1:8" ht="18" customHeight="1">
      <c r="A35" s="26"/>
      <c r="B35" s="23"/>
      <c r="C35" s="13"/>
      <c r="D35" s="34"/>
      <c r="E35" s="12"/>
      <c r="F35" s="37"/>
      <c r="G35" s="15"/>
    </row>
    <row r="36" spans="1:8" ht="18" customHeight="1">
      <c r="A36" s="26"/>
      <c r="B36" s="23"/>
      <c r="C36" s="13"/>
      <c r="D36" s="34"/>
      <c r="E36" s="12"/>
      <c r="F36" s="37"/>
      <c r="G36" s="15"/>
      <c r="H36" s="5" t="s">
        <v>366</v>
      </c>
    </row>
    <row r="37" spans="1:8" ht="18" customHeight="1">
      <c r="A37" s="26"/>
      <c r="B37" s="23"/>
      <c r="C37" s="13"/>
      <c r="D37" s="34"/>
      <c r="E37" s="12"/>
      <c r="F37" s="37"/>
      <c r="G37" s="15"/>
      <c r="H37" s="5" t="s">
        <v>367</v>
      </c>
    </row>
    <row r="38" spans="1:8" ht="18" customHeight="1">
      <c r="A38" s="26"/>
      <c r="B38" s="23"/>
      <c r="C38" s="13"/>
      <c r="D38" s="34"/>
      <c r="E38" s="12"/>
      <c r="F38" s="37"/>
      <c r="G38" s="15"/>
      <c r="H38" s="5" t="s">
        <v>368</v>
      </c>
    </row>
    <row r="39" spans="1:8" ht="18" customHeight="1">
      <c r="A39" s="26"/>
      <c r="B39" s="23"/>
      <c r="C39" s="13"/>
      <c r="D39" s="34"/>
      <c r="E39" s="12"/>
      <c r="F39" s="37"/>
      <c r="G39" s="15"/>
      <c r="H39" s="5" t="s">
        <v>369</v>
      </c>
    </row>
    <row r="40" spans="1:8" ht="18" customHeight="1">
      <c r="A40" s="26"/>
      <c r="B40" s="23"/>
      <c r="C40" s="13"/>
      <c r="D40" s="34"/>
      <c r="E40" s="12"/>
      <c r="F40" s="37"/>
      <c r="G40" s="15"/>
      <c r="H40" s="5" t="s">
        <v>370</v>
      </c>
    </row>
    <row r="41" spans="1:8" ht="18" customHeight="1">
      <c r="A41" s="26"/>
      <c r="B41" s="23"/>
      <c r="C41" s="13"/>
      <c r="D41" s="34"/>
      <c r="E41" s="12"/>
      <c r="F41" s="37"/>
      <c r="G41" s="15"/>
      <c r="H41" s="5" t="s">
        <v>371</v>
      </c>
    </row>
    <row r="42" spans="1:8" ht="18" customHeight="1">
      <c r="A42" s="26"/>
      <c r="B42" s="23"/>
      <c r="C42" s="13"/>
      <c r="D42" s="34"/>
      <c r="E42" s="12"/>
      <c r="F42" s="37"/>
      <c r="G42" s="15"/>
    </row>
    <row r="43" spans="1:8" ht="18" customHeight="1">
      <c r="A43" s="26"/>
      <c r="B43" s="23"/>
      <c r="C43" s="13"/>
      <c r="D43" s="34"/>
      <c r="E43" s="39"/>
      <c r="F43" s="37"/>
      <c r="G43" s="15"/>
    </row>
    <row r="44" spans="1:8" ht="18" customHeight="1">
      <c r="A44" s="26"/>
      <c r="B44" s="23"/>
      <c r="C44" s="13"/>
      <c r="D44" s="34"/>
      <c r="E44" s="39"/>
      <c r="F44" s="37"/>
      <c r="G44" s="15"/>
    </row>
    <row r="45" spans="1:8" ht="18" customHeight="1">
      <c r="A45" s="26"/>
      <c r="B45" s="23"/>
      <c r="C45" s="13"/>
      <c r="D45" s="34"/>
      <c r="E45" s="39"/>
      <c r="F45" s="37"/>
      <c r="G45" s="15"/>
    </row>
    <row r="46" spans="1:8" ht="18" customHeight="1">
      <c r="A46" s="26"/>
      <c r="B46" s="23"/>
      <c r="C46" s="13"/>
      <c r="D46" s="34"/>
      <c r="E46" s="39"/>
      <c r="F46" s="37"/>
      <c r="G46" s="15"/>
    </row>
    <row r="47" spans="1:8">
      <c r="B47" s="10"/>
      <c r="C47" s="20"/>
      <c r="D47" s="10"/>
      <c r="E47" s="11"/>
      <c r="F47" s="11"/>
      <c r="G47" s="21"/>
    </row>
    <row r="48" spans="1:8">
      <c r="E48" s="24">
        <f ca="1">TODAY()</f>
        <v>45275</v>
      </c>
      <c r="F48" s="11"/>
      <c r="G48" s="21"/>
    </row>
    <row r="49" spans="3:7">
      <c r="C49" s="11"/>
      <c r="D49" s="11"/>
      <c r="E49" s="11" t="str">
        <f>"tarihinde "&amp;COUNTA(B5:B46)&amp;" adet evrak (evrak kayıt'a) teslim edildi."</f>
        <v>tarihinde 6 adet evrak (evrak kayıt'a) teslim edildi.</v>
      </c>
      <c r="F49" s="11"/>
      <c r="G49" s="11"/>
    </row>
    <row r="50" spans="3:7">
      <c r="E50" s="25">
        <v>1</v>
      </c>
      <c r="F50" s="11"/>
      <c r="G50" s="11"/>
    </row>
    <row r="51" spans="3:7">
      <c r="E51" s="5" t="s">
        <v>81</v>
      </c>
      <c r="F51" s="11" t="s">
        <v>82</v>
      </c>
      <c r="G51" s="11"/>
    </row>
    <row r="52" spans="3:7">
      <c r="E52" s="5" t="s">
        <v>365</v>
      </c>
    </row>
    <row r="53" spans="3:7">
      <c r="E53" s="5" t="s">
        <v>394</v>
      </c>
    </row>
  </sheetData>
  <autoFilter ref="A4:G46"/>
  <mergeCells count="2">
    <mergeCell ref="B3:G3"/>
    <mergeCell ref="B1:G1"/>
  </mergeCells>
  <phoneticPr fontId="3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ColWidth="9.140625" defaultRowHeight="12.75"/>
  <cols>
    <col min="1" max="1" width="6.42578125" style="5" customWidth="1"/>
    <col min="2" max="2" width="7.5703125" style="5" customWidth="1"/>
    <col min="3" max="3" width="10" style="5" customWidth="1"/>
    <col min="4" max="4" width="4.42578125" style="5" customWidth="1"/>
    <col min="5" max="5" width="50.42578125" style="5" customWidth="1"/>
    <col min="6" max="6" width="21.85546875" style="5" customWidth="1"/>
    <col min="7" max="7" width="12.28515625" style="5" customWidth="1"/>
    <col min="8" max="16384" width="9.140625" style="5"/>
  </cols>
  <sheetData>
    <row r="1" spans="1:249" ht="16.5" customHeight="1">
      <c r="B1" s="152" t="s">
        <v>84</v>
      </c>
      <c r="C1" s="152"/>
      <c r="D1" s="152"/>
      <c r="E1" s="152"/>
      <c r="F1" s="152"/>
      <c r="G1" s="152"/>
    </row>
    <row r="2" spans="1:249" ht="13.5" thickBot="1"/>
    <row r="3" spans="1:249" ht="24" customHeight="1" thickBot="1">
      <c r="B3" s="149" t="s">
        <v>75</v>
      </c>
      <c r="C3" s="150"/>
      <c r="D3" s="150"/>
      <c r="E3" s="150"/>
      <c r="F3" s="150"/>
      <c r="G3" s="151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11" customFormat="1" ht="27.75" customHeight="1">
      <c r="A4" s="5"/>
      <c r="B4" s="35" t="s">
        <v>1</v>
      </c>
      <c r="C4" s="8" t="s">
        <v>76</v>
      </c>
      <c r="D4" s="8" t="s">
        <v>77</v>
      </c>
      <c r="E4" s="8" t="s">
        <v>78</v>
      </c>
      <c r="F4" s="8" t="s">
        <v>79</v>
      </c>
      <c r="G4" s="9" t="s">
        <v>80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18" customHeight="1">
      <c r="A5" s="26"/>
      <c r="B5" s="23">
        <v>1</v>
      </c>
      <c r="C5" s="13">
        <v>39065</v>
      </c>
      <c r="D5" s="34" t="s">
        <v>374</v>
      </c>
      <c r="E5" s="12" t="s">
        <v>93</v>
      </c>
      <c r="F5" s="37" t="s">
        <v>300</v>
      </c>
      <c r="G5" s="22" t="s">
        <v>373</v>
      </c>
    </row>
    <row r="6" spans="1:249" ht="18" customHeight="1">
      <c r="A6" s="26"/>
      <c r="B6" s="23">
        <v>2</v>
      </c>
      <c r="C6" s="13">
        <v>39065</v>
      </c>
      <c r="D6" s="34" t="s">
        <v>374</v>
      </c>
      <c r="E6" s="12" t="s">
        <v>372</v>
      </c>
      <c r="F6" s="37" t="s">
        <v>300</v>
      </c>
      <c r="G6" s="15" t="s">
        <v>373</v>
      </c>
    </row>
    <row r="7" spans="1:249" ht="18" customHeight="1">
      <c r="A7" s="26"/>
      <c r="B7" s="23">
        <v>3</v>
      </c>
      <c r="C7" s="13">
        <v>39065</v>
      </c>
      <c r="D7" s="34" t="s">
        <v>374</v>
      </c>
      <c r="E7" s="12" t="s">
        <v>49</v>
      </c>
      <c r="F7" s="37" t="s">
        <v>300</v>
      </c>
      <c r="G7" s="15" t="s">
        <v>373</v>
      </c>
    </row>
    <row r="8" spans="1:249" ht="18" customHeight="1">
      <c r="A8" s="26"/>
      <c r="B8" s="23">
        <v>4</v>
      </c>
      <c r="C8" s="13">
        <v>39065</v>
      </c>
      <c r="D8" s="34" t="s">
        <v>374</v>
      </c>
      <c r="E8" s="12" t="s">
        <v>56</v>
      </c>
      <c r="F8" s="37" t="s">
        <v>300</v>
      </c>
      <c r="G8" s="15" t="s">
        <v>373</v>
      </c>
    </row>
    <row r="9" spans="1:249" ht="18" customHeight="1">
      <c r="A9" s="26"/>
      <c r="B9" s="23">
        <v>5</v>
      </c>
      <c r="C9" s="13">
        <v>39065</v>
      </c>
      <c r="D9" s="34" t="s">
        <v>374</v>
      </c>
      <c r="E9" s="12" t="s">
        <v>43</v>
      </c>
      <c r="F9" s="37" t="s">
        <v>300</v>
      </c>
      <c r="G9" s="15" t="s">
        <v>373</v>
      </c>
    </row>
    <row r="10" spans="1:249" ht="18" customHeight="1">
      <c r="A10" s="26"/>
      <c r="B10" s="23">
        <v>6</v>
      </c>
      <c r="C10" s="13">
        <v>39065</v>
      </c>
      <c r="D10" s="34" t="s">
        <v>374</v>
      </c>
      <c r="E10" s="12" t="s">
        <v>57</v>
      </c>
      <c r="F10" s="37" t="s">
        <v>300</v>
      </c>
      <c r="G10" s="15" t="s">
        <v>373</v>
      </c>
    </row>
    <row r="11" spans="1:249" ht="18" customHeight="1">
      <c r="A11" s="26"/>
      <c r="B11" s="23">
        <v>7</v>
      </c>
      <c r="C11" s="13">
        <v>39065</v>
      </c>
      <c r="D11" s="34" t="s">
        <v>374</v>
      </c>
      <c r="E11" s="12" t="s">
        <v>42</v>
      </c>
      <c r="F11" s="37" t="s">
        <v>300</v>
      </c>
      <c r="G11" s="15" t="s">
        <v>373</v>
      </c>
    </row>
    <row r="12" spans="1:249" ht="18" customHeight="1">
      <c r="A12" s="26"/>
      <c r="B12" s="23">
        <v>8</v>
      </c>
      <c r="C12" s="13">
        <v>39065</v>
      </c>
      <c r="D12" s="34" t="s">
        <v>374</v>
      </c>
      <c r="E12" s="12" t="s">
        <v>70</v>
      </c>
      <c r="F12" s="37" t="s">
        <v>300</v>
      </c>
      <c r="G12" s="15" t="s">
        <v>373</v>
      </c>
    </row>
    <row r="13" spans="1:249" ht="18" customHeight="1">
      <c r="A13" s="26"/>
      <c r="B13" s="23">
        <v>9</v>
      </c>
      <c r="C13" s="13">
        <v>39065</v>
      </c>
      <c r="D13" s="34" t="s">
        <v>374</v>
      </c>
      <c r="E13" s="12" t="s">
        <v>62</v>
      </c>
      <c r="F13" s="37" t="s">
        <v>300</v>
      </c>
      <c r="G13" s="15" t="s">
        <v>373</v>
      </c>
    </row>
    <row r="14" spans="1:249" ht="18" customHeight="1">
      <c r="A14" s="26"/>
      <c r="B14" s="23">
        <v>10</v>
      </c>
      <c r="C14" s="13">
        <v>39065</v>
      </c>
      <c r="D14" s="34" t="s">
        <v>374</v>
      </c>
      <c r="E14" s="12" t="s">
        <v>37</v>
      </c>
      <c r="F14" s="37" t="s">
        <v>300</v>
      </c>
      <c r="G14" s="15" t="s">
        <v>373</v>
      </c>
    </row>
    <row r="15" spans="1:249" ht="18" customHeight="1">
      <c r="A15" s="26"/>
      <c r="B15" s="23">
        <v>11</v>
      </c>
      <c r="C15" s="13">
        <v>39065</v>
      </c>
      <c r="D15" s="34" t="s">
        <v>374</v>
      </c>
      <c r="E15" s="12" t="s">
        <v>36</v>
      </c>
      <c r="F15" s="37" t="s">
        <v>300</v>
      </c>
      <c r="G15" s="15" t="s">
        <v>373</v>
      </c>
    </row>
    <row r="16" spans="1:249" ht="18" customHeight="1">
      <c r="A16" s="26"/>
      <c r="B16" s="23">
        <v>12</v>
      </c>
      <c r="C16" s="13">
        <v>39065</v>
      </c>
      <c r="D16" s="34" t="s">
        <v>374</v>
      </c>
      <c r="E16" s="12" t="s">
        <v>59</v>
      </c>
      <c r="F16" s="37" t="s">
        <v>300</v>
      </c>
      <c r="G16" s="15" t="s">
        <v>373</v>
      </c>
    </row>
    <row r="17" spans="1:7" ht="18" customHeight="1">
      <c r="A17" s="26"/>
      <c r="B17" s="23">
        <v>13</v>
      </c>
      <c r="C17" s="13">
        <v>39065</v>
      </c>
      <c r="D17" s="34" t="s">
        <v>374</v>
      </c>
      <c r="E17" s="12" t="s">
        <v>5</v>
      </c>
      <c r="F17" s="37" t="s">
        <v>300</v>
      </c>
      <c r="G17" s="15" t="s">
        <v>373</v>
      </c>
    </row>
    <row r="18" spans="1:7" ht="18" customHeight="1">
      <c r="A18" s="26"/>
      <c r="B18" s="23">
        <v>14</v>
      </c>
      <c r="C18" s="13">
        <v>39065</v>
      </c>
      <c r="D18" s="34" t="s">
        <v>374</v>
      </c>
      <c r="E18" s="12" t="s">
        <v>65</v>
      </c>
      <c r="F18" s="37" t="s">
        <v>300</v>
      </c>
      <c r="G18" s="15" t="s">
        <v>373</v>
      </c>
    </row>
    <row r="19" spans="1:7" ht="18" customHeight="1">
      <c r="A19" s="26"/>
      <c r="B19" s="23">
        <v>15</v>
      </c>
      <c r="C19" s="13">
        <v>39065</v>
      </c>
      <c r="D19" s="34" t="s">
        <v>374</v>
      </c>
      <c r="E19" s="12" t="s">
        <v>46</v>
      </c>
      <c r="F19" s="37" t="s">
        <v>300</v>
      </c>
      <c r="G19" s="15" t="s">
        <v>373</v>
      </c>
    </row>
    <row r="20" spans="1:7" ht="18" customHeight="1">
      <c r="A20" s="26"/>
      <c r="B20" s="23">
        <v>16</v>
      </c>
      <c r="C20" s="13">
        <v>39065</v>
      </c>
      <c r="D20" s="34" t="s">
        <v>374</v>
      </c>
      <c r="E20" s="12" t="s">
        <v>40</v>
      </c>
      <c r="F20" s="37" t="s">
        <v>300</v>
      </c>
      <c r="G20" s="15" t="s">
        <v>373</v>
      </c>
    </row>
    <row r="21" spans="1:7" ht="18" customHeight="1">
      <c r="A21" s="26"/>
      <c r="B21" s="23">
        <v>17</v>
      </c>
      <c r="C21" s="13">
        <v>39065</v>
      </c>
      <c r="D21" s="34" t="s">
        <v>374</v>
      </c>
      <c r="E21" s="12" t="s">
        <v>47</v>
      </c>
      <c r="F21" s="37" t="s">
        <v>300</v>
      </c>
      <c r="G21" s="15" t="s">
        <v>373</v>
      </c>
    </row>
    <row r="22" spans="1:7" ht="18" customHeight="1">
      <c r="A22" s="26"/>
      <c r="B22" s="23">
        <v>18</v>
      </c>
      <c r="C22" s="13">
        <v>39065</v>
      </c>
      <c r="D22" s="34" t="s">
        <v>374</v>
      </c>
      <c r="E22" s="12" t="s">
        <v>48</v>
      </c>
      <c r="F22" s="37" t="s">
        <v>300</v>
      </c>
      <c r="G22" s="15" t="s">
        <v>373</v>
      </c>
    </row>
    <row r="23" spans="1:7" ht="18" customHeight="1">
      <c r="A23" s="26"/>
      <c r="B23" s="23">
        <v>19</v>
      </c>
      <c r="C23" s="13">
        <v>39065</v>
      </c>
      <c r="D23" s="34" t="s">
        <v>374</v>
      </c>
      <c r="E23" s="12" t="s">
        <v>54</v>
      </c>
      <c r="F23" s="37" t="s">
        <v>300</v>
      </c>
      <c r="G23" s="15" t="s">
        <v>373</v>
      </c>
    </row>
    <row r="24" spans="1:7" ht="18" customHeight="1">
      <c r="A24" s="26"/>
      <c r="B24" s="23">
        <v>20</v>
      </c>
      <c r="C24" s="13">
        <v>39065</v>
      </c>
      <c r="D24" s="34" t="s">
        <v>374</v>
      </c>
      <c r="E24" s="12" t="s">
        <v>44</v>
      </c>
      <c r="F24" s="37" t="s">
        <v>300</v>
      </c>
      <c r="G24" s="15" t="s">
        <v>373</v>
      </c>
    </row>
    <row r="25" spans="1:7" ht="18" customHeight="1">
      <c r="A25" s="26"/>
      <c r="B25" s="23">
        <v>21</v>
      </c>
      <c r="C25" s="13">
        <v>39065</v>
      </c>
      <c r="D25" s="34" t="s">
        <v>374</v>
      </c>
      <c r="E25" s="12" t="s">
        <v>45</v>
      </c>
      <c r="F25" s="37" t="s">
        <v>300</v>
      </c>
      <c r="G25" s="15" t="s">
        <v>373</v>
      </c>
    </row>
    <row r="26" spans="1:7" ht="18" customHeight="1">
      <c r="A26" s="26"/>
      <c r="B26" s="23">
        <v>22</v>
      </c>
      <c r="C26" s="13">
        <v>39065</v>
      </c>
      <c r="D26" s="34" t="s">
        <v>374</v>
      </c>
      <c r="E26" s="12" t="s">
        <v>58</v>
      </c>
      <c r="F26" s="37" t="s">
        <v>300</v>
      </c>
      <c r="G26" s="15" t="s">
        <v>373</v>
      </c>
    </row>
    <row r="27" spans="1:7" ht="18" customHeight="1">
      <c r="A27" s="26"/>
      <c r="B27" s="23">
        <v>23</v>
      </c>
      <c r="C27" s="13">
        <v>39065</v>
      </c>
      <c r="D27" s="34" t="s">
        <v>374</v>
      </c>
      <c r="E27" s="12" t="s">
        <v>66</v>
      </c>
      <c r="F27" s="37" t="s">
        <v>300</v>
      </c>
      <c r="G27" s="15" t="s">
        <v>373</v>
      </c>
    </row>
    <row r="28" spans="1:7" ht="18" customHeight="1">
      <c r="A28" s="26"/>
      <c r="B28" s="23">
        <v>24</v>
      </c>
      <c r="C28" s="13">
        <v>39065</v>
      </c>
      <c r="D28" s="34" t="s">
        <v>374</v>
      </c>
      <c r="E28" s="12" t="s">
        <v>55</v>
      </c>
      <c r="F28" s="37" t="s">
        <v>300</v>
      </c>
      <c r="G28" s="15" t="s">
        <v>373</v>
      </c>
    </row>
    <row r="29" spans="1:7" ht="18" customHeight="1">
      <c r="A29" s="26"/>
      <c r="B29" s="23">
        <v>25</v>
      </c>
      <c r="C29" s="13">
        <v>39065</v>
      </c>
      <c r="D29" s="34" t="s">
        <v>374</v>
      </c>
      <c r="E29" s="12" t="s">
        <v>51</v>
      </c>
      <c r="F29" s="37" t="s">
        <v>300</v>
      </c>
      <c r="G29" s="15" t="s">
        <v>373</v>
      </c>
    </row>
    <row r="30" spans="1:7" ht="18" customHeight="1">
      <c r="A30" s="26"/>
      <c r="B30" s="23">
        <v>26</v>
      </c>
      <c r="C30" s="13">
        <v>39065</v>
      </c>
      <c r="D30" s="34" t="s">
        <v>374</v>
      </c>
      <c r="E30" s="12" t="s">
        <v>50</v>
      </c>
      <c r="F30" s="37" t="s">
        <v>300</v>
      </c>
      <c r="G30" s="15" t="s">
        <v>373</v>
      </c>
    </row>
    <row r="31" spans="1:7" ht="18" customHeight="1">
      <c r="A31" s="26"/>
      <c r="B31" s="23">
        <v>27</v>
      </c>
      <c r="C31" s="13">
        <v>39065</v>
      </c>
      <c r="D31" s="34" t="s">
        <v>374</v>
      </c>
      <c r="E31" s="12" t="s">
        <v>64</v>
      </c>
      <c r="F31" s="37" t="s">
        <v>300</v>
      </c>
      <c r="G31" s="15" t="s">
        <v>373</v>
      </c>
    </row>
    <row r="32" spans="1:7" ht="18" customHeight="1">
      <c r="A32" s="26"/>
      <c r="B32" s="23">
        <v>28</v>
      </c>
      <c r="C32" s="13">
        <v>39065</v>
      </c>
      <c r="D32" s="34" t="s">
        <v>374</v>
      </c>
      <c r="E32" s="12" t="s">
        <v>39</v>
      </c>
      <c r="F32" s="37" t="s">
        <v>300</v>
      </c>
      <c r="G32" s="15" t="s">
        <v>373</v>
      </c>
    </row>
    <row r="33" spans="1:8" ht="18" customHeight="1">
      <c r="A33" s="26"/>
      <c r="B33" s="23">
        <v>29</v>
      </c>
      <c r="C33" s="13">
        <v>39065</v>
      </c>
      <c r="D33" s="34" t="s">
        <v>374</v>
      </c>
      <c r="E33" s="12" t="s">
        <v>299</v>
      </c>
      <c r="F33" s="37" t="s">
        <v>300</v>
      </c>
      <c r="G33" s="15" t="s">
        <v>373</v>
      </c>
    </row>
    <row r="34" spans="1:8" ht="18" customHeight="1">
      <c r="A34" s="26"/>
      <c r="B34" s="23">
        <v>30</v>
      </c>
      <c r="C34" s="13">
        <v>39065</v>
      </c>
      <c r="D34" s="34" t="s">
        <v>374</v>
      </c>
      <c r="E34" s="12" t="s">
        <v>298</v>
      </c>
      <c r="F34" s="37" t="s">
        <v>300</v>
      </c>
      <c r="G34" s="15" t="s">
        <v>373</v>
      </c>
    </row>
    <row r="35" spans="1:8" ht="18" customHeight="1">
      <c r="A35" s="26"/>
      <c r="B35" s="23">
        <v>31</v>
      </c>
      <c r="C35" s="13">
        <v>39065</v>
      </c>
      <c r="D35" s="34" t="s">
        <v>374</v>
      </c>
      <c r="E35" s="12" t="s">
        <v>94</v>
      </c>
      <c r="F35" s="37" t="s">
        <v>300</v>
      </c>
      <c r="G35" s="15" t="s">
        <v>373</v>
      </c>
    </row>
    <row r="36" spans="1:8" ht="18" customHeight="1">
      <c r="A36" s="26"/>
      <c r="B36" s="23">
        <v>32</v>
      </c>
      <c r="C36" s="13">
        <v>39065</v>
      </c>
      <c r="D36" s="34" t="s">
        <v>374</v>
      </c>
      <c r="E36" s="12" t="s">
        <v>92</v>
      </c>
      <c r="F36" s="37" t="s">
        <v>300</v>
      </c>
      <c r="G36" s="15" t="s">
        <v>373</v>
      </c>
      <c r="H36" s="5" t="s">
        <v>366</v>
      </c>
    </row>
    <row r="37" spans="1:8" ht="18" customHeight="1">
      <c r="A37" s="26"/>
      <c r="B37" s="23">
        <v>33</v>
      </c>
      <c r="C37" s="13">
        <v>39065</v>
      </c>
      <c r="D37" s="34" t="s">
        <v>374</v>
      </c>
      <c r="E37" s="12" t="s">
        <v>95</v>
      </c>
      <c r="F37" s="37" t="s">
        <v>300</v>
      </c>
      <c r="G37" s="15" t="s">
        <v>373</v>
      </c>
      <c r="H37" s="5" t="s">
        <v>367</v>
      </c>
    </row>
    <row r="38" spans="1:8" ht="18" customHeight="1">
      <c r="A38" s="26"/>
      <c r="B38" s="23">
        <v>34</v>
      </c>
      <c r="C38" s="13">
        <v>39065</v>
      </c>
      <c r="D38" s="34" t="s">
        <v>374</v>
      </c>
      <c r="E38" s="12" t="s">
        <v>379</v>
      </c>
      <c r="F38" s="37" t="s">
        <v>300</v>
      </c>
      <c r="G38" s="15" t="s">
        <v>373</v>
      </c>
      <c r="H38" s="5" t="s">
        <v>368</v>
      </c>
    </row>
    <row r="39" spans="1:8" ht="18" customHeight="1">
      <c r="A39" s="26"/>
      <c r="B39" s="23">
        <v>35</v>
      </c>
      <c r="C39" s="13">
        <v>39065</v>
      </c>
      <c r="D39" s="34" t="s">
        <v>374</v>
      </c>
      <c r="E39" s="12" t="s">
        <v>91</v>
      </c>
      <c r="F39" s="37" t="s">
        <v>300</v>
      </c>
      <c r="G39" s="15" t="s">
        <v>373</v>
      </c>
      <c r="H39" s="5" t="s">
        <v>369</v>
      </c>
    </row>
    <row r="40" spans="1:8" ht="18" customHeight="1">
      <c r="A40" s="26"/>
      <c r="B40" s="23">
        <v>36</v>
      </c>
      <c r="C40" s="13">
        <v>39065</v>
      </c>
      <c r="D40" s="34" t="s">
        <v>374</v>
      </c>
      <c r="E40" s="12" t="s">
        <v>380</v>
      </c>
      <c r="F40" s="37" t="s">
        <v>300</v>
      </c>
      <c r="G40" s="15" t="s">
        <v>373</v>
      </c>
      <c r="H40" s="5" t="s">
        <v>370</v>
      </c>
    </row>
    <row r="41" spans="1:8" ht="18" customHeight="1">
      <c r="A41" s="26"/>
      <c r="B41" s="23">
        <v>37</v>
      </c>
      <c r="C41" s="13">
        <v>39065</v>
      </c>
      <c r="D41" s="34" t="s">
        <v>374</v>
      </c>
      <c r="E41" s="12" t="s">
        <v>366</v>
      </c>
      <c r="F41" s="37" t="s">
        <v>300</v>
      </c>
      <c r="G41" s="15" t="s">
        <v>373</v>
      </c>
      <c r="H41" s="5" t="s">
        <v>371</v>
      </c>
    </row>
    <row r="42" spans="1:8" ht="18" customHeight="1">
      <c r="A42" s="26"/>
      <c r="B42" s="23">
        <v>38</v>
      </c>
      <c r="C42" s="13">
        <v>39065</v>
      </c>
      <c r="D42" s="34" t="s">
        <v>374</v>
      </c>
      <c r="E42" s="12" t="s">
        <v>367</v>
      </c>
      <c r="F42" s="37" t="s">
        <v>300</v>
      </c>
      <c r="G42" s="15" t="s">
        <v>373</v>
      </c>
    </row>
    <row r="43" spans="1:8" ht="18" customHeight="1">
      <c r="A43" s="26"/>
      <c r="B43" s="23">
        <v>39</v>
      </c>
      <c r="C43" s="13">
        <v>39065</v>
      </c>
      <c r="D43" s="34" t="s">
        <v>374</v>
      </c>
      <c r="E43" s="39" t="s">
        <v>368</v>
      </c>
      <c r="F43" s="37" t="s">
        <v>300</v>
      </c>
      <c r="G43" s="15" t="s">
        <v>373</v>
      </c>
    </row>
    <row r="44" spans="1:8" ht="18" customHeight="1">
      <c r="A44" s="26"/>
      <c r="B44" s="23">
        <v>40</v>
      </c>
      <c r="C44" s="13">
        <v>39065</v>
      </c>
      <c r="D44" s="34" t="s">
        <v>374</v>
      </c>
      <c r="E44" s="39" t="s">
        <v>369</v>
      </c>
      <c r="F44" s="37" t="s">
        <v>300</v>
      </c>
      <c r="G44" s="15" t="s">
        <v>373</v>
      </c>
    </row>
    <row r="45" spans="1:8" ht="18" customHeight="1">
      <c r="A45" s="26"/>
      <c r="B45" s="23">
        <v>41</v>
      </c>
      <c r="C45" s="13">
        <v>39065</v>
      </c>
      <c r="D45" s="34" t="s">
        <v>374</v>
      </c>
      <c r="E45" s="39" t="s">
        <v>370</v>
      </c>
      <c r="F45" s="37" t="s">
        <v>300</v>
      </c>
      <c r="G45" s="15" t="s">
        <v>373</v>
      </c>
    </row>
    <row r="46" spans="1:8" ht="18" customHeight="1">
      <c r="A46" s="26"/>
      <c r="B46" s="23">
        <v>42</v>
      </c>
      <c r="C46" s="13">
        <v>39065</v>
      </c>
      <c r="D46" s="34" t="s">
        <v>374</v>
      </c>
      <c r="E46" s="39" t="s">
        <v>371</v>
      </c>
      <c r="F46" s="37" t="s">
        <v>300</v>
      </c>
      <c r="G46" s="15" t="s">
        <v>373</v>
      </c>
    </row>
    <row r="47" spans="1:8">
      <c r="B47" s="10"/>
      <c r="C47" s="20"/>
      <c r="D47" s="10"/>
      <c r="E47" s="11"/>
      <c r="F47" s="11"/>
      <c r="G47" s="21"/>
    </row>
    <row r="48" spans="1:8">
      <c r="E48" s="24">
        <v>39062</v>
      </c>
      <c r="F48" s="11"/>
      <c r="G48" s="21"/>
    </row>
    <row r="49" spans="3:7">
      <c r="C49" s="11"/>
      <c r="D49" s="11"/>
      <c r="E49" s="11" t="str">
        <f>"tarihinde "&amp;COUNTA(B5:B46)&amp;" adet evrak (evrak kayıt'a) teslim edildi."</f>
        <v>tarihinde 42 adet evrak (evrak kayıt'a) teslim edildi.</v>
      </c>
      <c r="F49" s="11"/>
      <c r="G49" s="11"/>
    </row>
    <row r="50" spans="3:7">
      <c r="E50" s="25">
        <v>1</v>
      </c>
      <c r="F50" s="11"/>
      <c r="G50" s="11"/>
    </row>
    <row r="51" spans="3:7">
      <c r="E51" s="5" t="s">
        <v>81</v>
      </c>
      <c r="F51" s="11" t="s">
        <v>82</v>
      </c>
      <c r="G51" s="11"/>
    </row>
  </sheetData>
  <autoFilter ref="A4:G46"/>
  <mergeCells count="2">
    <mergeCell ref="B3:G3"/>
    <mergeCell ref="B1:G1"/>
  </mergeCells>
  <phoneticPr fontId="3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ColWidth="9.140625" defaultRowHeight="12.75"/>
  <cols>
    <col min="1" max="1" width="6.42578125" style="5" customWidth="1"/>
    <col min="2" max="2" width="7.5703125" style="5" customWidth="1"/>
    <col min="3" max="3" width="10" style="5" customWidth="1"/>
    <col min="4" max="4" width="4.42578125" style="5" customWidth="1"/>
    <col min="5" max="5" width="50.42578125" style="5" customWidth="1"/>
    <col min="6" max="6" width="21.85546875" style="5" customWidth="1"/>
    <col min="7" max="7" width="12.28515625" style="5" customWidth="1"/>
    <col min="8" max="16384" width="9.140625" style="5"/>
  </cols>
  <sheetData>
    <row r="1" spans="1:249" ht="16.5" customHeight="1">
      <c r="B1" s="152" t="s">
        <v>84</v>
      </c>
      <c r="C1" s="152"/>
      <c r="D1" s="152"/>
      <c r="E1" s="152"/>
      <c r="F1" s="152"/>
      <c r="G1" s="152"/>
    </row>
    <row r="2" spans="1:249" ht="13.5" thickBot="1"/>
    <row r="3" spans="1:249" ht="24" customHeight="1" thickBot="1">
      <c r="B3" s="149" t="s">
        <v>75</v>
      </c>
      <c r="C3" s="150"/>
      <c r="D3" s="150"/>
      <c r="E3" s="150"/>
      <c r="F3" s="150"/>
      <c r="G3" s="151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11" customFormat="1" ht="27.75" customHeight="1">
      <c r="A4" s="5"/>
      <c r="B4" s="35" t="s">
        <v>1</v>
      </c>
      <c r="C4" s="8" t="s">
        <v>76</v>
      </c>
      <c r="D4" s="8" t="s">
        <v>77</v>
      </c>
      <c r="E4" s="8" t="s">
        <v>78</v>
      </c>
      <c r="F4" s="8" t="s">
        <v>79</v>
      </c>
      <c r="G4" s="9" t="s">
        <v>80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18" customHeight="1">
      <c r="A5" s="26"/>
      <c r="B5" s="23">
        <v>1</v>
      </c>
      <c r="C5" s="13">
        <v>39071</v>
      </c>
      <c r="D5" s="34" t="s">
        <v>374</v>
      </c>
      <c r="E5" s="12" t="s">
        <v>93</v>
      </c>
      <c r="F5" s="37" t="s">
        <v>376</v>
      </c>
      <c r="G5" s="22" t="s">
        <v>375</v>
      </c>
    </row>
    <row r="6" spans="1:249" ht="18" customHeight="1">
      <c r="A6" s="26"/>
      <c r="B6" s="23">
        <f>IF(E6="",B5,B5+1)</f>
        <v>2</v>
      </c>
      <c r="C6" s="13">
        <v>39071</v>
      </c>
      <c r="D6" s="34" t="s">
        <v>374</v>
      </c>
      <c r="E6" s="12" t="s">
        <v>372</v>
      </c>
      <c r="F6" s="37" t="s">
        <v>376</v>
      </c>
      <c r="G6" s="15" t="s">
        <v>375</v>
      </c>
    </row>
    <row r="7" spans="1:249" ht="18" customHeight="1">
      <c r="A7" s="26"/>
      <c r="B7" s="23">
        <f t="shared" ref="B7:B44" si="0">IF(E7="",B6,B6+1)</f>
        <v>3</v>
      </c>
      <c r="C7" s="13">
        <v>39071</v>
      </c>
      <c r="D7" s="34" t="s">
        <v>374</v>
      </c>
      <c r="E7" s="12" t="s">
        <v>49</v>
      </c>
      <c r="F7" s="37" t="s">
        <v>376</v>
      </c>
      <c r="G7" s="15" t="s">
        <v>375</v>
      </c>
    </row>
    <row r="8" spans="1:249" ht="18" customHeight="1">
      <c r="A8" s="26"/>
      <c r="B8" s="23">
        <f t="shared" si="0"/>
        <v>4</v>
      </c>
      <c r="C8" s="13">
        <v>39071</v>
      </c>
      <c r="D8" s="34" t="s">
        <v>374</v>
      </c>
      <c r="E8" s="12" t="s">
        <v>56</v>
      </c>
      <c r="F8" s="37" t="s">
        <v>376</v>
      </c>
      <c r="G8" s="15" t="s">
        <v>375</v>
      </c>
    </row>
    <row r="9" spans="1:249" ht="18" customHeight="1">
      <c r="A9" s="26"/>
      <c r="B9" s="23">
        <f t="shared" si="0"/>
        <v>5</v>
      </c>
      <c r="C9" s="13">
        <v>39071</v>
      </c>
      <c r="D9" s="34" t="s">
        <v>374</v>
      </c>
      <c r="E9" s="12" t="s">
        <v>43</v>
      </c>
      <c r="F9" s="37" t="s">
        <v>376</v>
      </c>
      <c r="G9" s="15" t="s">
        <v>375</v>
      </c>
    </row>
    <row r="10" spans="1:249" ht="18" customHeight="1">
      <c r="A10" s="26"/>
      <c r="B10" s="23">
        <f t="shared" si="0"/>
        <v>6</v>
      </c>
      <c r="C10" s="13">
        <v>39071</v>
      </c>
      <c r="D10" s="34" t="s">
        <v>374</v>
      </c>
      <c r="E10" s="12" t="s">
        <v>57</v>
      </c>
      <c r="F10" s="37" t="s">
        <v>376</v>
      </c>
      <c r="G10" s="15" t="s">
        <v>375</v>
      </c>
    </row>
    <row r="11" spans="1:249" ht="18" customHeight="1">
      <c r="A11" s="26"/>
      <c r="B11" s="23">
        <f t="shared" si="0"/>
        <v>7</v>
      </c>
      <c r="C11" s="13">
        <v>39071</v>
      </c>
      <c r="D11" s="34" t="s">
        <v>374</v>
      </c>
      <c r="E11" s="12" t="s">
        <v>42</v>
      </c>
      <c r="F11" s="37" t="s">
        <v>376</v>
      </c>
      <c r="G11" s="15" t="s">
        <v>375</v>
      </c>
    </row>
    <row r="12" spans="1:249" ht="18" customHeight="1">
      <c r="A12" s="26"/>
      <c r="B12" s="23">
        <f t="shared" si="0"/>
        <v>8</v>
      </c>
      <c r="C12" s="13">
        <v>39071</v>
      </c>
      <c r="D12" s="34" t="s">
        <v>374</v>
      </c>
      <c r="E12" s="12" t="s">
        <v>70</v>
      </c>
      <c r="F12" s="37" t="s">
        <v>376</v>
      </c>
      <c r="G12" s="15" t="s">
        <v>375</v>
      </c>
    </row>
    <row r="13" spans="1:249" ht="18" customHeight="1">
      <c r="A13" s="26"/>
      <c r="B13" s="23">
        <f t="shared" si="0"/>
        <v>9</v>
      </c>
      <c r="C13" s="13">
        <v>39071</v>
      </c>
      <c r="D13" s="34" t="s">
        <v>374</v>
      </c>
      <c r="E13" s="12" t="s">
        <v>62</v>
      </c>
      <c r="F13" s="37" t="s">
        <v>376</v>
      </c>
      <c r="G13" s="15" t="s">
        <v>375</v>
      </c>
    </row>
    <row r="14" spans="1:249" ht="18" customHeight="1">
      <c r="A14" s="26"/>
      <c r="B14" s="23">
        <f t="shared" si="0"/>
        <v>10</v>
      </c>
      <c r="C14" s="13">
        <v>39071</v>
      </c>
      <c r="D14" s="34" t="s">
        <v>374</v>
      </c>
      <c r="E14" s="12" t="s">
        <v>37</v>
      </c>
      <c r="F14" s="37" t="s">
        <v>376</v>
      </c>
      <c r="G14" s="15" t="s">
        <v>375</v>
      </c>
    </row>
    <row r="15" spans="1:249" ht="18" customHeight="1">
      <c r="A15" s="26"/>
      <c r="B15" s="23">
        <f t="shared" si="0"/>
        <v>11</v>
      </c>
      <c r="C15" s="13">
        <v>39071</v>
      </c>
      <c r="D15" s="34" t="s">
        <v>374</v>
      </c>
      <c r="E15" s="12" t="s">
        <v>36</v>
      </c>
      <c r="F15" s="37" t="s">
        <v>376</v>
      </c>
      <c r="G15" s="15" t="s">
        <v>375</v>
      </c>
    </row>
    <row r="16" spans="1:249" ht="18" customHeight="1">
      <c r="A16" s="26"/>
      <c r="B16" s="23">
        <f t="shared" si="0"/>
        <v>12</v>
      </c>
      <c r="C16" s="13">
        <v>39071</v>
      </c>
      <c r="D16" s="34" t="s">
        <v>374</v>
      </c>
      <c r="E16" s="12" t="s">
        <v>59</v>
      </c>
      <c r="F16" s="37" t="s">
        <v>376</v>
      </c>
      <c r="G16" s="15" t="s">
        <v>375</v>
      </c>
    </row>
    <row r="17" spans="1:7" ht="18" customHeight="1">
      <c r="A17" s="26"/>
      <c r="B17" s="23">
        <f t="shared" si="0"/>
        <v>13</v>
      </c>
      <c r="C17" s="13">
        <v>39071</v>
      </c>
      <c r="D17" s="34" t="s">
        <v>374</v>
      </c>
      <c r="E17" s="12" t="s">
        <v>5</v>
      </c>
      <c r="F17" s="37" t="s">
        <v>376</v>
      </c>
      <c r="G17" s="15" t="s">
        <v>375</v>
      </c>
    </row>
    <row r="18" spans="1:7" ht="18" customHeight="1">
      <c r="A18" s="26"/>
      <c r="B18" s="23">
        <f t="shared" si="0"/>
        <v>14</v>
      </c>
      <c r="C18" s="13">
        <v>39071</v>
      </c>
      <c r="D18" s="34" t="s">
        <v>374</v>
      </c>
      <c r="E18" s="12" t="s">
        <v>65</v>
      </c>
      <c r="F18" s="37" t="s">
        <v>376</v>
      </c>
      <c r="G18" s="15" t="s">
        <v>375</v>
      </c>
    </row>
    <row r="19" spans="1:7" ht="18" customHeight="1">
      <c r="A19" s="26"/>
      <c r="B19" s="23">
        <f t="shared" si="0"/>
        <v>15</v>
      </c>
      <c r="C19" s="13">
        <v>39071</v>
      </c>
      <c r="D19" s="34" t="s">
        <v>374</v>
      </c>
      <c r="E19" s="12" t="s">
        <v>46</v>
      </c>
      <c r="F19" s="37" t="s">
        <v>376</v>
      </c>
      <c r="G19" s="15" t="s">
        <v>375</v>
      </c>
    </row>
    <row r="20" spans="1:7" ht="18" customHeight="1">
      <c r="A20" s="26"/>
      <c r="B20" s="23">
        <f t="shared" si="0"/>
        <v>16</v>
      </c>
      <c r="C20" s="13">
        <v>39071</v>
      </c>
      <c r="D20" s="34" t="s">
        <v>374</v>
      </c>
      <c r="E20" s="12" t="s">
        <v>40</v>
      </c>
      <c r="F20" s="37" t="s">
        <v>376</v>
      </c>
      <c r="G20" s="15" t="s">
        <v>375</v>
      </c>
    </row>
    <row r="21" spans="1:7" ht="18" customHeight="1">
      <c r="A21" s="26"/>
      <c r="B21" s="23">
        <f t="shared" si="0"/>
        <v>17</v>
      </c>
      <c r="C21" s="13">
        <v>39071</v>
      </c>
      <c r="D21" s="34" t="s">
        <v>374</v>
      </c>
      <c r="E21" s="12" t="s">
        <v>47</v>
      </c>
      <c r="F21" s="37" t="s">
        <v>376</v>
      </c>
      <c r="G21" s="15" t="s">
        <v>375</v>
      </c>
    </row>
    <row r="22" spans="1:7" ht="18" customHeight="1">
      <c r="A22" s="26"/>
      <c r="B22" s="23">
        <f t="shared" si="0"/>
        <v>18</v>
      </c>
      <c r="C22" s="13">
        <v>39071</v>
      </c>
      <c r="D22" s="34" t="s">
        <v>374</v>
      </c>
      <c r="E22" s="12" t="s">
        <v>54</v>
      </c>
      <c r="F22" s="37" t="s">
        <v>376</v>
      </c>
      <c r="G22" s="15" t="s">
        <v>375</v>
      </c>
    </row>
    <row r="23" spans="1:7" ht="18" customHeight="1">
      <c r="A23" s="26"/>
      <c r="B23" s="23">
        <f t="shared" si="0"/>
        <v>19</v>
      </c>
      <c r="C23" s="13">
        <v>39071</v>
      </c>
      <c r="D23" s="34" t="s">
        <v>374</v>
      </c>
      <c r="E23" s="12" t="s">
        <v>44</v>
      </c>
      <c r="F23" s="37" t="s">
        <v>376</v>
      </c>
      <c r="G23" s="15" t="s">
        <v>375</v>
      </c>
    </row>
    <row r="24" spans="1:7" ht="18" customHeight="1">
      <c r="A24" s="26"/>
      <c r="B24" s="23">
        <f t="shared" si="0"/>
        <v>20</v>
      </c>
      <c r="C24" s="13">
        <v>39071</v>
      </c>
      <c r="D24" s="34" t="s">
        <v>374</v>
      </c>
      <c r="E24" s="12" t="s">
        <v>45</v>
      </c>
      <c r="F24" s="37" t="s">
        <v>376</v>
      </c>
      <c r="G24" s="15" t="s">
        <v>375</v>
      </c>
    </row>
    <row r="25" spans="1:7" ht="18" customHeight="1">
      <c r="A25" s="26"/>
      <c r="B25" s="23">
        <f t="shared" si="0"/>
        <v>21</v>
      </c>
      <c r="C25" s="13">
        <v>39071</v>
      </c>
      <c r="D25" s="34" t="s">
        <v>374</v>
      </c>
      <c r="E25" s="12" t="s">
        <v>58</v>
      </c>
      <c r="F25" s="37" t="s">
        <v>376</v>
      </c>
      <c r="G25" s="15" t="s">
        <v>375</v>
      </c>
    </row>
    <row r="26" spans="1:7" ht="18" customHeight="1">
      <c r="A26" s="26"/>
      <c r="B26" s="23">
        <f t="shared" si="0"/>
        <v>22</v>
      </c>
      <c r="C26" s="13">
        <v>39071</v>
      </c>
      <c r="D26" s="34" t="s">
        <v>374</v>
      </c>
      <c r="E26" s="12" t="s">
        <v>66</v>
      </c>
      <c r="F26" s="37" t="s">
        <v>376</v>
      </c>
      <c r="G26" s="15" t="s">
        <v>375</v>
      </c>
    </row>
    <row r="27" spans="1:7" ht="18" customHeight="1">
      <c r="A27" s="26"/>
      <c r="B27" s="23">
        <f t="shared" si="0"/>
        <v>23</v>
      </c>
      <c r="C27" s="13">
        <v>39071</v>
      </c>
      <c r="D27" s="34" t="s">
        <v>374</v>
      </c>
      <c r="E27" s="12" t="s">
        <v>55</v>
      </c>
      <c r="F27" s="37" t="s">
        <v>376</v>
      </c>
      <c r="G27" s="15" t="s">
        <v>375</v>
      </c>
    </row>
    <row r="28" spans="1:7" ht="18" customHeight="1">
      <c r="A28" s="26"/>
      <c r="B28" s="23">
        <f t="shared" si="0"/>
        <v>24</v>
      </c>
      <c r="C28" s="13">
        <v>39071</v>
      </c>
      <c r="D28" s="34" t="s">
        <v>374</v>
      </c>
      <c r="E28" s="12" t="s">
        <v>51</v>
      </c>
      <c r="F28" s="37" t="s">
        <v>376</v>
      </c>
      <c r="G28" s="15" t="s">
        <v>375</v>
      </c>
    </row>
    <row r="29" spans="1:7" ht="18" customHeight="1">
      <c r="A29" s="26"/>
      <c r="B29" s="23">
        <f t="shared" si="0"/>
        <v>25</v>
      </c>
      <c r="C29" s="13">
        <v>39071</v>
      </c>
      <c r="D29" s="34" t="s">
        <v>374</v>
      </c>
      <c r="E29" s="12" t="s">
        <v>50</v>
      </c>
      <c r="F29" s="37" t="s">
        <v>376</v>
      </c>
      <c r="G29" s="15" t="s">
        <v>375</v>
      </c>
    </row>
    <row r="30" spans="1:7" ht="18" customHeight="1">
      <c r="A30" s="26"/>
      <c r="B30" s="23">
        <f t="shared" si="0"/>
        <v>26</v>
      </c>
      <c r="C30" s="13">
        <v>39071</v>
      </c>
      <c r="D30" s="34" t="s">
        <v>374</v>
      </c>
      <c r="E30" s="12" t="s">
        <v>64</v>
      </c>
      <c r="F30" s="37" t="s">
        <v>376</v>
      </c>
      <c r="G30" s="15" t="s">
        <v>375</v>
      </c>
    </row>
    <row r="31" spans="1:7" ht="18" customHeight="1">
      <c r="A31" s="26"/>
      <c r="B31" s="23">
        <f t="shared" si="0"/>
        <v>27</v>
      </c>
      <c r="C31" s="13">
        <v>39071</v>
      </c>
      <c r="D31" s="34" t="s">
        <v>374</v>
      </c>
      <c r="E31" s="12" t="s">
        <v>39</v>
      </c>
      <c r="F31" s="37" t="s">
        <v>376</v>
      </c>
      <c r="G31" s="15" t="s">
        <v>375</v>
      </c>
    </row>
    <row r="32" spans="1:7" ht="18" customHeight="1">
      <c r="A32" s="26"/>
      <c r="B32" s="23">
        <f t="shared" si="0"/>
        <v>28</v>
      </c>
      <c r="C32" s="13">
        <v>39071</v>
      </c>
      <c r="D32" s="34" t="s">
        <v>374</v>
      </c>
      <c r="E32" s="12" t="s">
        <v>299</v>
      </c>
      <c r="F32" s="37" t="s">
        <v>376</v>
      </c>
      <c r="G32" s="15" t="s">
        <v>375</v>
      </c>
    </row>
    <row r="33" spans="1:7" ht="18" customHeight="1">
      <c r="A33" s="26"/>
      <c r="B33" s="23">
        <f t="shared" si="0"/>
        <v>29</v>
      </c>
      <c r="C33" s="13">
        <v>39071</v>
      </c>
      <c r="D33" s="34" t="s">
        <v>374</v>
      </c>
      <c r="E33" s="12" t="s">
        <v>298</v>
      </c>
      <c r="F33" s="37" t="s">
        <v>376</v>
      </c>
      <c r="G33" s="15" t="s">
        <v>375</v>
      </c>
    </row>
    <row r="34" spans="1:7" ht="18" customHeight="1">
      <c r="A34" s="26"/>
      <c r="B34" s="23">
        <f t="shared" si="0"/>
        <v>30</v>
      </c>
      <c r="C34" s="13">
        <v>39071</v>
      </c>
      <c r="D34" s="34" t="s">
        <v>374</v>
      </c>
      <c r="E34" s="12" t="s">
        <v>94</v>
      </c>
      <c r="F34" s="37" t="s">
        <v>376</v>
      </c>
      <c r="G34" s="15" t="s">
        <v>375</v>
      </c>
    </row>
    <row r="35" spans="1:7" ht="18" customHeight="1">
      <c r="A35" s="26"/>
      <c r="B35" s="23">
        <f t="shared" si="0"/>
        <v>31</v>
      </c>
      <c r="C35" s="13">
        <v>39071</v>
      </c>
      <c r="D35" s="34" t="s">
        <v>374</v>
      </c>
      <c r="E35" s="12" t="s">
        <v>92</v>
      </c>
      <c r="F35" s="37" t="s">
        <v>376</v>
      </c>
      <c r="G35" s="15" t="s">
        <v>375</v>
      </c>
    </row>
    <row r="36" spans="1:7" ht="18" customHeight="1">
      <c r="A36" s="26"/>
      <c r="B36" s="23">
        <f t="shared" si="0"/>
        <v>32</v>
      </c>
      <c r="C36" s="13">
        <v>39071</v>
      </c>
      <c r="D36" s="34" t="s">
        <v>374</v>
      </c>
      <c r="E36" s="12" t="s">
        <v>95</v>
      </c>
      <c r="F36" s="37" t="s">
        <v>376</v>
      </c>
      <c r="G36" s="15" t="s">
        <v>375</v>
      </c>
    </row>
    <row r="37" spans="1:7" ht="18" customHeight="1">
      <c r="A37" s="26"/>
      <c r="B37" s="23">
        <f t="shared" si="0"/>
        <v>33</v>
      </c>
      <c r="C37" s="13">
        <v>39071</v>
      </c>
      <c r="D37" s="34" t="s">
        <v>374</v>
      </c>
      <c r="E37" s="12" t="s">
        <v>379</v>
      </c>
      <c r="F37" s="37" t="s">
        <v>376</v>
      </c>
      <c r="G37" s="15" t="s">
        <v>375</v>
      </c>
    </row>
    <row r="38" spans="1:7" ht="18" customHeight="1">
      <c r="A38" s="26"/>
      <c r="B38" s="23">
        <f t="shared" si="0"/>
        <v>34</v>
      </c>
      <c r="C38" s="13">
        <v>39071</v>
      </c>
      <c r="D38" s="34" t="s">
        <v>374</v>
      </c>
      <c r="E38" s="12" t="s">
        <v>91</v>
      </c>
      <c r="F38" s="37" t="s">
        <v>376</v>
      </c>
      <c r="G38" s="15" t="s">
        <v>375</v>
      </c>
    </row>
    <row r="39" spans="1:7" ht="18" customHeight="1">
      <c r="A39" s="26"/>
      <c r="B39" s="23">
        <f t="shared" si="0"/>
        <v>35</v>
      </c>
      <c r="C39" s="13">
        <v>39071</v>
      </c>
      <c r="D39" s="34" t="s">
        <v>374</v>
      </c>
      <c r="E39" s="12" t="s">
        <v>380</v>
      </c>
      <c r="F39" s="37" t="s">
        <v>376</v>
      </c>
      <c r="G39" s="15" t="s">
        <v>375</v>
      </c>
    </row>
    <row r="40" spans="1:7" ht="18" customHeight="1">
      <c r="A40" s="26"/>
      <c r="B40" s="23">
        <f t="shared" si="0"/>
        <v>35</v>
      </c>
      <c r="C40" s="13"/>
      <c r="D40" s="34"/>
      <c r="E40" s="12"/>
      <c r="F40" s="37"/>
      <c r="G40" s="15"/>
    </row>
    <row r="41" spans="1:7" ht="18" customHeight="1">
      <c r="A41" s="26"/>
      <c r="B41" s="23">
        <f t="shared" si="0"/>
        <v>35</v>
      </c>
      <c r="C41" s="13"/>
      <c r="D41" s="34"/>
      <c r="E41" s="12"/>
      <c r="F41" s="37"/>
      <c r="G41" s="15"/>
    </row>
    <row r="42" spans="1:7" ht="18" customHeight="1">
      <c r="A42" s="26"/>
      <c r="B42" s="23">
        <f t="shared" si="0"/>
        <v>35</v>
      </c>
      <c r="C42" s="13"/>
      <c r="D42" s="34"/>
      <c r="E42" s="12"/>
      <c r="F42" s="37"/>
      <c r="G42" s="15"/>
    </row>
    <row r="43" spans="1:7" ht="18" customHeight="1">
      <c r="A43" s="26"/>
      <c r="B43" s="23">
        <f t="shared" si="0"/>
        <v>35</v>
      </c>
      <c r="C43" s="13"/>
      <c r="D43" s="34"/>
      <c r="E43" s="39"/>
      <c r="F43" s="37"/>
      <c r="G43" s="15"/>
    </row>
    <row r="44" spans="1:7" ht="18" customHeight="1">
      <c r="A44" s="26"/>
      <c r="B44" s="23">
        <f t="shared" si="0"/>
        <v>35</v>
      </c>
      <c r="C44" s="13"/>
      <c r="D44" s="34"/>
      <c r="E44" s="39"/>
      <c r="F44" s="37"/>
      <c r="G44" s="15"/>
    </row>
    <row r="45" spans="1:7">
      <c r="B45" s="10"/>
      <c r="C45" s="20"/>
      <c r="D45" s="10"/>
      <c r="E45" s="11"/>
      <c r="F45" s="11"/>
      <c r="G45" s="21"/>
    </row>
    <row r="46" spans="1:7">
      <c r="E46" s="24">
        <v>39065</v>
      </c>
      <c r="F46" s="11"/>
      <c r="G46" s="21"/>
    </row>
    <row r="47" spans="1:7">
      <c r="C47" s="11"/>
      <c r="D47" s="11"/>
      <c r="E47" s="11" t="str">
        <f>"tarihinde "&amp;MAX(B5:B44)&amp;" adet evrak (evrak kayıt'a) teslim edildi."</f>
        <v>tarihinde 35 adet evrak (evrak kayıt'a) teslim edildi.</v>
      </c>
      <c r="F47" s="11"/>
      <c r="G47" s="11"/>
    </row>
    <row r="48" spans="1:7">
      <c r="E48" s="25">
        <v>1</v>
      </c>
      <c r="F48" s="11"/>
      <c r="G48" s="11"/>
    </row>
    <row r="49" spans="5:7">
      <c r="E49" s="5" t="s">
        <v>81</v>
      </c>
      <c r="F49" s="11" t="s">
        <v>82</v>
      </c>
      <c r="G49" s="11"/>
    </row>
  </sheetData>
  <autoFilter ref="A4:G44"/>
  <mergeCells count="2">
    <mergeCell ref="B3:G3"/>
    <mergeCell ref="B1:G1"/>
  </mergeCells>
  <phoneticPr fontId="3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>
    <pageSetUpPr fitToPage="1"/>
  </sheetPr>
  <dimension ref="A1:S248"/>
  <sheetViews>
    <sheetView showGridLines="0" tabSelected="1" showWhiteSpace="0" topLeftCell="A4" zoomScaleNormal="100" zoomScaleSheetLayoutView="85" workbookViewId="0">
      <selection activeCell="A33" sqref="A33:E33"/>
    </sheetView>
  </sheetViews>
  <sheetFormatPr defaultRowHeight="15.75"/>
  <cols>
    <col min="1" max="1" width="34.7109375" bestFit="1" customWidth="1"/>
    <col min="2" max="3" width="15.7109375" style="42" customWidth="1"/>
    <col min="4" max="4" width="16.7109375" style="42" customWidth="1"/>
    <col min="5" max="7" width="17.5703125" customWidth="1"/>
    <col min="8" max="8" width="17.5703125" style="44" customWidth="1"/>
    <col min="9" max="9" width="19.85546875" customWidth="1"/>
    <col min="10" max="10" width="73.5703125" customWidth="1"/>
    <col min="11" max="11" width="21.42578125" customWidth="1"/>
    <col min="12" max="12" width="9.85546875" customWidth="1"/>
    <col min="15" max="15" width="10" bestFit="1" customWidth="1"/>
    <col min="17" max="17" width="20.5703125" bestFit="1" customWidth="1"/>
  </cols>
  <sheetData>
    <row r="1" spans="1:5" ht="39.75" customHeight="1">
      <c r="A1" s="205" t="s">
        <v>551</v>
      </c>
      <c r="B1" s="205"/>
      <c r="C1" s="205"/>
      <c r="D1" s="205"/>
      <c r="E1" s="205"/>
    </row>
    <row r="2" spans="1:5" ht="39.75" customHeight="1" thickBot="1">
      <c r="A2" s="152" t="s">
        <v>552</v>
      </c>
      <c r="B2" s="152"/>
      <c r="C2" s="152"/>
      <c r="D2" s="152"/>
      <c r="E2" s="102"/>
    </row>
    <row r="3" spans="1:5" ht="39.75" customHeight="1" thickBot="1">
      <c r="A3" s="106" t="s">
        <v>500</v>
      </c>
      <c r="B3" s="107" t="s">
        <v>501</v>
      </c>
      <c r="C3" s="107" t="s">
        <v>414</v>
      </c>
      <c r="D3" s="107" t="s">
        <v>448</v>
      </c>
      <c r="E3" s="102"/>
    </row>
    <row r="4" spans="1:5" ht="39.75" customHeight="1" thickBot="1">
      <c r="A4" s="103" t="s">
        <v>502</v>
      </c>
      <c r="B4" s="104"/>
      <c r="C4" s="104"/>
      <c r="D4" s="124"/>
      <c r="E4" s="113"/>
    </row>
    <row r="5" spans="1:5" ht="39.75" customHeight="1" thickBot="1">
      <c r="A5" s="103" t="s">
        <v>503</v>
      </c>
      <c r="B5" s="104"/>
      <c r="C5" s="104"/>
      <c r="D5" s="124"/>
      <c r="E5" s="113"/>
    </row>
    <row r="6" spans="1:5" ht="39.75" customHeight="1" thickBot="1">
      <c r="A6" s="103" t="s">
        <v>504</v>
      </c>
      <c r="B6" s="105"/>
      <c r="C6" s="104"/>
      <c r="D6" s="124"/>
      <c r="E6" s="113"/>
    </row>
    <row r="7" spans="1:5" ht="39.75" customHeight="1" thickBot="1">
      <c r="A7" s="103" t="s">
        <v>505</v>
      </c>
      <c r="B7" s="105"/>
      <c r="C7" s="104"/>
      <c r="D7" s="124"/>
      <c r="E7" s="113"/>
    </row>
    <row r="8" spans="1:5" ht="39.75" customHeight="1" thickBot="1">
      <c r="A8" s="103" t="s">
        <v>506</v>
      </c>
      <c r="B8" s="104"/>
      <c r="C8" s="104"/>
      <c r="D8" s="124"/>
      <c r="E8" s="113"/>
    </row>
    <row r="9" spans="1:5" ht="39.75" customHeight="1" thickBot="1">
      <c r="A9" s="103" t="s">
        <v>507</v>
      </c>
      <c r="B9" s="105"/>
      <c r="C9" s="104"/>
      <c r="D9" s="124"/>
      <c r="E9" s="113"/>
    </row>
    <row r="10" spans="1:5" ht="39.75" customHeight="1" thickBot="1">
      <c r="A10" s="103" t="s">
        <v>508</v>
      </c>
      <c r="B10" s="105"/>
      <c r="C10" s="104"/>
      <c r="D10" s="124"/>
      <c r="E10" s="113"/>
    </row>
    <row r="11" spans="1:5" ht="39.75" customHeight="1" thickBot="1">
      <c r="A11" s="103" t="s">
        <v>509</v>
      </c>
      <c r="B11" s="105"/>
      <c r="C11" s="104"/>
      <c r="D11" s="124"/>
      <c r="E11" s="113"/>
    </row>
    <row r="12" spans="1:5" ht="39.75" customHeight="1" thickBot="1">
      <c r="A12" s="103" t="s">
        <v>510</v>
      </c>
      <c r="B12" s="105"/>
      <c r="C12" s="104"/>
      <c r="D12" s="124"/>
      <c r="E12" s="113"/>
    </row>
    <row r="13" spans="1:5" ht="39.75" customHeight="1" thickBot="1">
      <c r="A13" s="103" t="s">
        <v>511</v>
      </c>
      <c r="B13" s="105"/>
      <c r="C13" s="104"/>
      <c r="D13" s="124"/>
      <c r="E13" s="113"/>
    </row>
    <row r="14" spans="1:5" ht="39.75" customHeight="1" thickBot="1">
      <c r="A14" s="103" t="s">
        <v>512</v>
      </c>
      <c r="B14" s="105"/>
      <c r="C14" s="104"/>
      <c r="D14" s="124"/>
      <c r="E14" s="113"/>
    </row>
    <row r="15" spans="1:5" ht="71.25" customHeight="1" thickBot="1">
      <c r="A15" s="108" t="s">
        <v>401</v>
      </c>
      <c r="B15" s="148"/>
      <c r="C15" s="109"/>
      <c r="D15" s="110"/>
      <c r="E15" s="113"/>
    </row>
    <row r="16" spans="1:5" ht="24.75" customHeight="1">
      <c r="A16" s="160"/>
      <c r="B16" s="161"/>
      <c r="C16" s="161"/>
      <c r="D16" s="161"/>
      <c r="E16" s="112"/>
    </row>
    <row r="17" spans="1:9" ht="24.75" customHeight="1">
      <c r="A17" s="218"/>
      <c r="B17" s="218"/>
      <c r="C17" s="218"/>
      <c r="D17" s="218"/>
      <c r="E17" s="102"/>
    </row>
    <row r="18" spans="1:9" ht="17.25" customHeight="1">
      <c r="A18" s="219"/>
      <c r="B18" s="219"/>
      <c r="C18" s="219"/>
      <c r="D18" s="219"/>
      <c r="E18" s="102"/>
    </row>
    <row r="19" spans="1:9" ht="25.5" customHeight="1">
      <c r="A19" s="41" t="s">
        <v>513</v>
      </c>
      <c r="B19" s="49"/>
      <c r="C19" s="49"/>
      <c r="D19" s="50"/>
      <c r="E19" s="51"/>
      <c r="H19"/>
    </row>
    <row r="20" spans="1:9" ht="24.95" customHeight="1">
      <c r="A20" s="183" t="s">
        <v>396</v>
      </c>
      <c r="B20" s="184"/>
      <c r="C20" s="185"/>
      <c r="D20" s="177" t="s">
        <v>397</v>
      </c>
      <c r="E20" s="177"/>
      <c r="H20"/>
    </row>
    <row r="21" spans="1:9" ht="39" customHeight="1">
      <c r="A21" s="206" t="s">
        <v>454</v>
      </c>
      <c r="B21" s="207"/>
      <c r="C21" s="208"/>
      <c r="D21" s="210"/>
      <c r="E21" s="211"/>
    </row>
    <row r="22" spans="1:9" ht="24.95" customHeight="1">
      <c r="A22" s="206" t="s">
        <v>514</v>
      </c>
      <c r="B22" s="207"/>
      <c r="C22" s="208"/>
      <c r="D22" s="165"/>
      <c r="E22" s="166"/>
    </row>
    <row r="23" spans="1:9" ht="40.5" customHeight="1">
      <c r="A23" s="204"/>
      <c r="B23" s="204"/>
      <c r="C23" s="204"/>
      <c r="D23" s="204"/>
      <c r="E23" s="204"/>
    </row>
    <row r="24" spans="1:9" ht="23.45" customHeight="1">
      <c r="A24" s="45"/>
      <c r="B24" s="45"/>
      <c r="C24" s="45"/>
      <c r="D24" s="48"/>
      <c r="E24" s="48"/>
      <c r="H24"/>
    </row>
    <row r="25" spans="1:9" s="41" customFormat="1">
      <c r="A25" s="41" t="s">
        <v>398</v>
      </c>
      <c r="B25" s="43"/>
      <c r="C25" s="43"/>
      <c r="D25" s="43"/>
      <c r="I25"/>
    </row>
    <row r="26" spans="1:9" ht="24.95" customHeight="1">
      <c r="A26" s="183" t="s">
        <v>430</v>
      </c>
      <c r="B26" s="184"/>
      <c r="C26" s="185"/>
      <c r="D26" s="177" t="s">
        <v>431</v>
      </c>
      <c r="E26" s="177"/>
    </row>
    <row r="27" spans="1:9" ht="214.5" customHeight="1">
      <c r="A27" s="180" t="s">
        <v>553</v>
      </c>
      <c r="B27" s="181"/>
      <c r="C27" s="182"/>
      <c r="D27" s="178"/>
      <c r="E27" s="179"/>
      <c r="F27" s="114"/>
      <c r="G27" s="54"/>
    </row>
    <row r="28" spans="1:9" ht="24.95" customHeight="1">
      <c r="A28" s="180" t="s">
        <v>554</v>
      </c>
      <c r="B28" s="181"/>
      <c r="C28" s="182"/>
      <c r="D28" s="201"/>
      <c r="E28" s="202"/>
      <c r="F28" s="136"/>
      <c r="G28" s="136"/>
      <c r="H28" s="147"/>
    </row>
    <row r="29" spans="1:9" ht="24.95" customHeight="1">
      <c r="A29" s="198" t="s">
        <v>555</v>
      </c>
      <c r="B29" s="199"/>
      <c r="C29" s="200"/>
      <c r="D29" s="201"/>
      <c r="E29" s="202"/>
      <c r="F29" s="136"/>
    </row>
    <row r="30" spans="1:9" ht="24.95" customHeight="1">
      <c r="A30" s="186" t="s">
        <v>556</v>
      </c>
      <c r="B30" s="187"/>
      <c r="C30" s="188"/>
      <c r="D30" s="178"/>
      <c r="E30" s="179"/>
    </row>
    <row r="31" spans="1:9" ht="24.95" customHeight="1">
      <c r="A31" s="186" t="s">
        <v>557</v>
      </c>
      <c r="B31" s="187"/>
      <c r="C31" s="188"/>
      <c r="D31" s="178"/>
      <c r="E31" s="179"/>
      <c r="F31" s="114"/>
      <c r="G31" s="115"/>
    </row>
    <row r="32" spans="1:9" ht="24.95" customHeight="1">
      <c r="A32" s="212" t="s">
        <v>558</v>
      </c>
      <c r="B32" s="213"/>
      <c r="C32" s="214"/>
      <c r="D32" s="201"/>
      <c r="E32" s="202"/>
    </row>
    <row r="33" spans="1:12" ht="57.75" customHeight="1">
      <c r="A33" s="203"/>
      <c r="B33" s="203"/>
      <c r="C33" s="203"/>
      <c r="D33" s="203"/>
      <c r="E33" s="203"/>
      <c r="F33" s="5"/>
      <c r="G33" s="5"/>
      <c r="H33" s="5"/>
    </row>
    <row r="34" spans="1:12" ht="11.25" customHeight="1">
      <c r="A34" s="45"/>
      <c r="B34" s="45"/>
      <c r="C34" s="45"/>
      <c r="D34" s="45"/>
      <c r="E34" s="45"/>
      <c r="F34" s="5"/>
      <c r="G34" s="5"/>
      <c r="H34" s="5"/>
    </row>
    <row r="35" spans="1:12" s="41" customFormat="1" ht="22.5" customHeight="1">
      <c r="A35" s="41" t="s">
        <v>400</v>
      </c>
      <c r="B35" s="43"/>
      <c r="C35" s="43"/>
      <c r="D35" s="43"/>
      <c r="I35"/>
    </row>
    <row r="36" spans="1:12" ht="35.1" customHeight="1">
      <c r="A36" s="183" t="s">
        <v>399</v>
      </c>
      <c r="B36" s="184"/>
      <c r="C36" s="184"/>
      <c r="D36" s="46">
        <v>2020</v>
      </c>
      <c r="E36" s="46">
        <v>2021</v>
      </c>
      <c r="F36" s="46">
        <v>2022</v>
      </c>
      <c r="G36" s="46">
        <v>2023</v>
      </c>
    </row>
    <row r="37" spans="1:12" ht="41.25" customHeight="1">
      <c r="A37" s="220" t="s">
        <v>539</v>
      </c>
      <c r="B37" s="220"/>
      <c r="C37" s="220"/>
      <c r="D37" s="47">
        <v>5411419</v>
      </c>
      <c r="E37" s="47">
        <v>3770197</v>
      </c>
      <c r="F37" s="47">
        <v>9559353</v>
      </c>
      <c r="G37" s="47"/>
    </row>
    <row r="38" spans="1:12" ht="47.25">
      <c r="A38" s="220" t="s">
        <v>457</v>
      </c>
      <c r="B38" s="220"/>
      <c r="C38" s="220"/>
      <c r="D38" s="47" t="s">
        <v>528</v>
      </c>
      <c r="E38" s="47" t="s">
        <v>529</v>
      </c>
      <c r="F38" s="125" t="s">
        <v>535</v>
      </c>
      <c r="G38" s="47"/>
      <c r="I38" s="111"/>
      <c r="J38" s="111"/>
      <c r="K38" s="111"/>
      <c r="L38" s="111"/>
    </row>
    <row r="39" spans="1:12" ht="41.25" customHeight="1">
      <c r="A39" s="220" t="s">
        <v>541</v>
      </c>
      <c r="B39" s="220"/>
      <c r="C39" s="220"/>
      <c r="D39" s="126">
        <v>3578620</v>
      </c>
      <c r="E39" s="126">
        <v>5534044</v>
      </c>
      <c r="F39" s="125">
        <v>12938135</v>
      </c>
      <c r="G39" s="125"/>
    </row>
    <row r="40" spans="1:12" ht="41.25" customHeight="1">
      <c r="A40" s="220" t="s">
        <v>542</v>
      </c>
      <c r="B40" s="220"/>
      <c r="C40" s="220"/>
      <c r="D40" s="73" t="s">
        <v>530</v>
      </c>
      <c r="E40" s="97" t="s">
        <v>531</v>
      </c>
      <c r="F40" s="126" t="s">
        <v>536</v>
      </c>
      <c r="G40" s="125"/>
    </row>
    <row r="41" spans="1:12" ht="41.25" customHeight="1">
      <c r="A41" s="220" t="s">
        <v>544</v>
      </c>
      <c r="B41" s="220"/>
      <c r="C41" s="220"/>
      <c r="D41" s="125" t="s">
        <v>526</v>
      </c>
      <c r="E41" s="125" t="s">
        <v>527</v>
      </c>
      <c r="F41" s="47" t="s">
        <v>545</v>
      </c>
      <c r="G41" s="47"/>
    </row>
    <row r="42" spans="1:12" s="51" customFormat="1" ht="12.75">
      <c r="A42" s="51" t="s">
        <v>540</v>
      </c>
      <c r="F42" s="74"/>
      <c r="G42" s="74"/>
      <c r="H42" s="75"/>
    </row>
    <row r="43" spans="1:12" s="146" customFormat="1" ht="24" customHeight="1">
      <c r="A43" s="176" t="s">
        <v>548</v>
      </c>
      <c r="B43" s="176"/>
      <c r="C43" s="176"/>
      <c r="D43" s="176"/>
      <c r="E43" s="176"/>
      <c r="F43" s="176"/>
    </row>
    <row r="44" spans="1:12" s="51" customFormat="1" ht="12.75">
      <c r="A44" s="51" t="s">
        <v>543</v>
      </c>
      <c r="F44" s="74"/>
      <c r="G44" s="74"/>
      <c r="H44" s="75"/>
    </row>
    <row r="45" spans="1:12" s="51" customFormat="1" ht="12.75">
      <c r="A45" s="51" t="s">
        <v>549</v>
      </c>
      <c r="F45" s="76"/>
      <c r="G45" s="76"/>
      <c r="H45" s="75"/>
    </row>
    <row r="46" spans="1:12" ht="24" customHeight="1"/>
    <row r="47" spans="1:12" s="41" customFormat="1" ht="26.25" customHeight="1">
      <c r="A47" s="221" t="s">
        <v>515</v>
      </c>
      <c r="B47" s="221"/>
      <c r="C47" s="221"/>
      <c r="D47" s="221"/>
      <c r="I47"/>
    </row>
    <row r="48" spans="1:12" s="41" customFormat="1" ht="34.5" customHeight="1" thickBot="1">
      <c r="A48" s="98" t="s">
        <v>459</v>
      </c>
      <c r="B48" s="98">
        <v>2021</v>
      </c>
      <c r="C48" s="98">
        <v>2022</v>
      </c>
      <c r="D48" s="98">
        <v>2023</v>
      </c>
      <c r="E48" s="60"/>
    </row>
    <row r="49" spans="1:5" s="41" customFormat="1" ht="34.5" customHeight="1">
      <c r="A49" s="101" t="s">
        <v>441</v>
      </c>
      <c r="B49" s="127">
        <v>213971</v>
      </c>
      <c r="C49" s="128">
        <v>596755</v>
      </c>
      <c r="D49" s="129"/>
      <c r="E49" s="64"/>
    </row>
    <row r="50" spans="1:5" s="41" customFormat="1" ht="34.5" customHeight="1">
      <c r="A50" s="70" t="s">
        <v>442</v>
      </c>
      <c r="B50" s="130">
        <v>99890</v>
      </c>
      <c r="C50" s="131">
        <v>220543</v>
      </c>
      <c r="D50" s="132"/>
      <c r="E50" s="61"/>
    </row>
    <row r="51" spans="1:5" s="41" customFormat="1" ht="34.5" customHeight="1">
      <c r="A51" s="70" t="s">
        <v>443</v>
      </c>
      <c r="B51" s="130">
        <v>54148</v>
      </c>
      <c r="C51" s="131">
        <v>155742</v>
      </c>
      <c r="D51" s="132"/>
      <c r="E51" s="61"/>
    </row>
    <row r="52" spans="1:5" s="41" customFormat="1" ht="34.5" customHeight="1">
      <c r="A52" s="70" t="s">
        <v>524</v>
      </c>
      <c r="B52" s="130">
        <v>41920</v>
      </c>
      <c r="C52" s="131">
        <v>40353</v>
      </c>
      <c r="D52" s="132"/>
      <c r="E52" s="61"/>
    </row>
    <row r="53" spans="1:5" s="41" customFormat="1" ht="34.5" customHeight="1">
      <c r="A53" s="70" t="s">
        <v>434</v>
      </c>
      <c r="B53" s="130">
        <v>35392</v>
      </c>
      <c r="C53" s="131">
        <v>109248</v>
      </c>
      <c r="D53" s="132"/>
      <c r="E53" s="61"/>
    </row>
    <row r="54" spans="1:5" s="41" customFormat="1" ht="34.5" customHeight="1">
      <c r="A54" s="70" t="s">
        <v>444</v>
      </c>
      <c r="B54" s="130">
        <v>50475</v>
      </c>
      <c r="C54" s="131">
        <v>133632</v>
      </c>
      <c r="D54" s="132"/>
      <c r="E54" s="61"/>
    </row>
    <row r="55" spans="1:5" s="41" customFormat="1" ht="34.5" customHeight="1">
      <c r="A55" s="70" t="s">
        <v>525</v>
      </c>
      <c r="B55" s="130">
        <v>751793</v>
      </c>
      <c r="C55" s="131">
        <v>1267433</v>
      </c>
      <c r="D55" s="132"/>
      <c r="E55" s="61"/>
    </row>
    <row r="56" spans="1:5" s="41" customFormat="1" ht="34.5" customHeight="1">
      <c r="A56" s="70" t="s">
        <v>445</v>
      </c>
      <c r="B56" s="130">
        <v>1719</v>
      </c>
      <c r="C56" s="131">
        <v>4515</v>
      </c>
      <c r="D56" s="132"/>
      <c r="E56" s="61"/>
    </row>
    <row r="57" spans="1:5" s="41" customFormat="1" ht="34.5" customHeight="1">
      <c r="A57" s="70" t="s">
        <v>523</v>
      </c>
      <c r="B57" s="130">
        <v>5237</v>
      </c>
      <c r="C57" s="131">
        <v>8131</v>
      </c>
      <c r="D57" s="132"/>
      <c r="E57" s="62"/>
    </row>
    <row r="58" spans="1:5" s="41" customFormat="1" ht="34.5" customHeight="1">
      <c r="A58" s="70" t="s">
        <v>522</v>
      </c>
      <c r="B58" s="130">
        <v>12150</v>
      </c>
      <c r="C58" s="131">
        <v>25698</v>
      </c>
      <c r="D58" s="132"/>
      <c r="E58" s="61"/>
    </row>
    <row r="59" spans="1:5" s="41" customFormat="1" ht="34.5" customHeight="1">
      <c r="A59" s="70" t="s">
        <v>521</v>
      </c>
      <c r="B59" s="130">
        <v>3952</v>
      </c>
      <c r="C59" s="131">
        <v>231175</v>
      </c>
      <c r="D59" s="132"/>
      <c r="E59" s="61"/>
    </row>
    <row r="60" spans="1:5" s="41" customFormat="1" ht="34.5" customHeight="1">
      <c r="A60" s="70" t="s">
        <v>519</v>
      </c>
      <c r="B60" s="157" t="s">
        <v>518</v>
      </c>
      <c r="C60" s="158"/>
      <c r="D60" s="132"/>
      <c r="E60" s="62"/>
    </row>
    <row r="61" spans="1:5" s="41" customFormat="1" ht="34.5" customHeight="1">
      <c r="A61" s="70" t="s">
        <v>446</v>
      </c>
      <c r="B61" s="157"/>
      <c r="C61" s="158"/>
      <c r="D61" s="159"/>
      <c r="E61" s="62"/>
    </row>
    <row r="62" spans="1:5" s="41" customFormat="1" ht="34.5" customHeight="1">
      <c r="A62" s="70" t="s">
        <v>447</v>
      </c>
      <c r="B62" s="157"/>
      <c r="C62" s="158"/>
      <c r="D62" s="159"/>
      <c r="E62" s="62"/>
    </row>
    <row r="63" spans="1:5" s="41" customFormat="1" ht="34.5" customHeight="1">
      <c r="A63" s="133" t="s">
        <v>520</v>
      </c>
      <c r="B63" s="172" t="s">
        <v>538</v>
      </c>
      <c r="C63" s="172"/>
      <c r="D63" s="123"/>
      <c r="E63" s="63"/>
    </row>
    <row r="64" spans="1:5" s="41" customFormat="1" ht="34.5" customHeight="1">
      <c r="A64" s="133" t="s">
        <v>537</v>
      </c>
      <c r="B64" s="155"/>
      <c r="C64" s="156"/>
      <c r="D64" s="123"/>
      <c r="E64" s="63"/>
    </row>
    <row r="65" spans="1:9" s="41" customFormat="1" ht="34.5" customHeight="1">
      <c r="A65" s="99" t="s">
        <v>401</v>
      </c>
      <c r="B65" s="100">
        <f>SUM(B49:B59)</f>
        <v>1270647</v>
      </c>
      <c r="C65" s="100">
        <f>SUM(C49:C59)</f>
        <v>2793225</v>
      </c>
      <c r="D65" s="100"/>
      <c r="E65" s="63"/>
    </row>
    <row r="66" spans="1:9" s="41" customFormat="1" ht="18" customHeight="1">
      <c r="A66" s="209"/>
      <c r="B66" s="209"/>
      <c r="C66" s="209"/>
      <c r="D66" s="209"/>
      <c r="E66" s="64"/>
      <c r="F66" s="64"/>
      <c r="G66" s="64"/>
      <c r="H66"/>
    </row>
    <row r="67" spans="1:9" s="78" customFormat="1" ht="5.25" customHeight="1">
      <c r="A67" s="197"/>
      <c r="B67" s="197"/>
      <c r="C67" s="197"/>
      <c r="D67" s="197"/>
      <c r="E67" s="77"/>
      <c r="F67" s="77"/>
      <c r="G67" s="77"/>
      <c r="H67"/>
    </row>
    <row r="68" spans="1:9" s="78" customFormat="1" ht="18" hidden="1" customHeight="1">
      <c r="A68" s="197"/>
      <c r="B68" s="197"/>
      <c r="C68" s="197"/>
      <c r="D68" s="197"/>
      <c r="E68" s="77"/>
      <c r="F68" s="77"/>
      <c r="G68" s="77"/>
      <c r="H68"/>
    </row>
    <row r="69" spans="1:9" s="78" customFormat="1" ht="21.75" hidden="1" customHeight="1">
      <c r="A69" s="197"/>
      <c r="B69" s="197"/>
      <c r="C69" s="197"/>
      <c r="D69" s="197"/>
      <c r="E69" s="77"/>
      <c r="F69" s="77"/>
      <c r="G69" s="77"/>
      <c r="H69"/>
    </row>
    <row r="70" spans="1:9" s="78" customFormat="1" ht="18" hidden="1" customHeight="1">
      <c r="A70" s="197"/>
      <c r="B70" s="197"/>
      <c r="C70" s="197"/>
      <c r="D70" s="197"/>
      <c r="E70" s="77"/>
      <c r="F70" s="77"/>
      <c r="G70" s="77"/>
      <c r="H70"/>
    </row>
    <row r="71" spans="1:9" s="78" customFormat="1" ht="58.5" hidden="1" customHeight="1">
      <c r="A71" s="197"/>
      <c r="B71" s="197"/>
      <c r="C71" s="197"/>
      <c r="D71" s="197"/>
      <c r="E71" s="77"/>
      <c r="F71" s="77"/>
      <c r="G71" s="77"/>
      <c r="H71"/>
    </row>
    <row r="72" spans="1:9" s="78" customFormat="1" ht="32.25" hidden="1" customHeight="1">
      <c r="A72" s="197"/>
      <c r="B72" s="197"/>
      <c r="C72" s="197"/>
      <c r="D72" s="197"/>
      <c r="E72" s="77"/>
      <c r="F72" s="77"/>
      <c r="G72" s="77"/>
      <c r="H72"/>
    </row>
    <row r="73" spans="1:9" s="78" customFormat="1" ht="48.75" hidden="1" customHeight="1">
      <c r="A73" s="197"/>
      <c r="B73" s="197"/>
      <c r="C73" s="197"/>
      <c r="D73" s="197"/>
      <c r="E73" s="77"/>
      <c r="F73" s="77"/>
      <c r="G73" s="77"/>
      <c r="H73"/>
    </row>
    <row r="74" spans="1:9" s="78" customFormat="1" ht="29.25" hidden="1" customHeight="1">
      <c r="A74" s="197"/>
      <c r="B74" s="197"/>
      <c r="C74" s="197"/>
      <c r="D74" s="197"/>
      <c r="E74" s="77"/>
      <c r="F74" s="77"/>
      <c r="G74" s="77"/>
      <c r="H74"/>
    </row>
    <row r="75" spans="1:9" s="41" customFormat="1" ht="24.75" customHeight="1">
      <c r="A75" s="41" t="s">
        <v>491</v>
      </c>
      <c r="B75" s="43"/>
      <c r="C75" s="43"/>
      <c r="D75" s="43"/>
    </row>
    <row r="76" spans="1:9" s="41" customFormat="1" ht="24.75" customHeight="1">
      <c r="A76" s="183" t="s">
        <v>550</v>
      </c>
      <c r="B76" s="184"/>
      <c r="C76" s="185"/>
      <c r="D76" s="46" t="s">
        <v>397</v>
      </c>
      <c r="E76" s="46" t="s">
        <v>402</v>
      </c>
      <c r="F76" s="46" t="s">
        <v>403</v>
      </c>
      <c r="I76"/>
    </row>
    <row r="77" spans="1:9" s="41" customFormat="1" ht="24.75" customHeight="1">
      <c r="A77" s="116" t="s">
        <v>404</v>
      </c>
      <c r="B77" s="91"/>
      <c r="C77" s="92"/>
      <c r="D77" s="81"/>
      <c r="E77" s="81"/>
      <c r="F77" s="72"/>
      <c r="I77"/>
    </row>
    <row r="78" spans="1:9" s="41" customFormat="1" ht="24.75" customHeight="1">
      <c r="A78" s="116" t="s">
        <v>462</v>
      </c>
      <c r="B78" s="91"/>
      <c r="C78" s="92"/>
      <c r="D78" s="81"/>
      <c r="E78" s="81"/>
      <c r="F78" s="72"/>
      <c r="I78"/>
    </row>
    <row r="79" spans="1:9" s="41" customFormat="1" ht="24.75" customHeight="1">
      <c r="A79" s="116" t="s">
        <v>463</v>
      </c>
      <c r="B79" s="91"/>
      <c r="C79" s="92"/>
      <c r="D79" s="81"/>
      <c r="E79" s="81"/>
      <c r="F79" s="72"/>
      <c r="I79"/>
    </row>
    <row r="80" spans="1:9" s="41" customFormat="1" ht="24.75" customHeight="1">
      <c r="A80" s="116" t="s">
        <v>464</v>
      </c>
      <c r="B80" s="91"/>
      <c r="C80" s="92"/>
      <c r="D80" s="81"/>
      <c r="E80" s="81"/>
      <c r="F80" s="72"/>
      <c r="I80"/>
    </row>
    <row r="81" spans="1:9" s="41" customFormat="1" ht="24.75" customHeight="1">
      <c r="A81" s="116" t="s">
        <v>465</v>
      </c>
      <c r="B81" s="91"/>
      <c r="C81" s="92"/>
      <c r="D81" s="81"/>
      <c r="E81" s="81"/>
      <c r="F81" s="72"/>
      <c r="I81"/>
    </row>
    <row r="82" spans="1:9" s="41" customFormat="1" ht="24.75" customHeight="1">
      <c r="A82" s="116" t="s">
        <v>466</v>
      </c>
      <c r="B82" s="91"/>
      <c r="C82" s="92"/>
      <c r="D82" s="81"/>
      <c r="E82" s="81"/>
      <c r="F82" s="72"/>
      <c r="I82"/>
    </row>
    <row r="83" spans="1:9" s="41" customFormat="1" ht="24.75" customHeight="1">
      <c r="A83" s="116" t="s">
        <v>467</v>
      </c>
      <c r="B83" s="91"/>
      <c r="C83" s="92"/>
      <c r="D83" s="81"/>
      <c r="E83" s="81"/>
      <c r="F83" s="72"/>
      <c r="I83"/>
    </row>
    <row r="84" spans="1:9" s="41" customFormat="1" ht="24.75" customHeight="1">
      <c r="A84" s="116" t="s">
        <v>468</v>
      </c>
      <c r="B84" s="91"/>
      <c r="C84" s="92"/>
      <c r="D84" s="81"/>
      <c r="E84" s="81"/>
      <c r="F84" s="72"/>
      <c r="I84"/>
    </row>
    <row r="85" spans="1:9" s="41" customFormat="1" ht="24.75" customHeight="1">
      <c r="A85" s="116" t="s">
        <v>469</v>
      </c>
      <c r="B85" s="91"/>
      <c r="C85" s="92"/>
      <c r="D85" s="81"/>
      <c r="E85" s="81"/>
      <c r="F85" s="72"/>
      <c r="I85"/>
    </row>
    <row r="86" spans="1:9" s="41" customFormat="1" ht="24.75" customHeight="1">
      <c r="A86" s="116" t="s">
        <v>532</v>
      </c>
      <c r="B86" s="91"/>
      <c r="C86" s="92"/>
      <c r="D86" s="81"/>
      <c r="E86" s="81"/>
      <c r="F86" s="72"/>
      <c r="I86"/>
    </row>
    <row r="87" spans="1:9" s="41" customFormat="1" ht="24.75" customHeight="1">
      <c r="A87" s="116" t="s">
        <v>470</v>
      </c>
      <c r="B87" s="91"/>
      <c r="C87" s="92"/>
      <c r="D87" s="81"/>
      <c r="E87" s="81"/>
      <c r="F87" s="72"/>
      <c r="I87"/>
    </row>
    <row r="88" spans="1:9" s="41" customFormat="1" ht="24.75" customHeight="1">
      <c r="A88" s="116" t="s">
        <v>471</v>
      </c>
      <c r="B88" s="91"/>
      <c r="C88" s="92"/>
      <c r="D88" s="81"/>
      <c r="E88" s="81"/>
      <c r="F88" s="72"/>
      <c r="I88"/>
    </row>
    <row r="89" spans="1:9" s="41" customFormat="1">
      <c r="A89" s="116" t="s">
        <v>472</v>
      </c>
      <c r="B89" s="91"/>
      <c r="C89" s="92"/>
      <c r="D89" s="81"/>
      <c r="E89" s="81"/>
      <c r="F89" s="72"/>
      <c r="I89"/>
    </row>
    <row r="90" spans="1:9" s="41" customFormat="1" ht="24.75" customHeight="1">
      <c r="A90" s="116" t="s">
        <v>473</v>
      </c>
      <c r="B90" s="86"/>
      <c r="C90" s="87"/>
      <c r="D90" s="59"/>
      <c r="E90" s="59"/>
      <c r="F90" s="47"/>
      <c r="I90"/>
    </row>
    <row r="91" spans="1:9" s="41" customFormat="1" ht="24.75" customHeight="1">
      <c r="A91" s="116" t="s">
        <v>474</v>
      </c>
      <c r="B91" s="91"/>
      <c r="C91" s="92"/>
      <c r="D91" s="59"/>
      <c r="E91" s="59"/>
      <c r="F91" s="47"/>
      <c r="I91"/>
    </row>
    <row r="92" spans="1:9" s="41" customFormat="1" ht="24.75" customHeight="1">
      <c r="A92" s="167" t="s">
        <v>461</v>
      </c>
      <c r="B92" s="168"/>
      <c r="C92" s="169"/>
      <c r="D92" s="84"/>
      <c r="E92" s="84"/>
      <c r="F92" s="84"/>
      <c r="I92"/>
    </row>
    <row r="93" spans="1:9" s="41" customFormat="1" ht="30.95" customHeight="1">
      <c r="A93" s="162" t="s">
        <v>475</v>
      </c>
      <c r="B93" s="163"/>
      <c r="C93" s="164"/>
      <c r="D93" s="59"/>
      <c r="E93" s="59"/>
      <c r="F93" s="47"/>
      <c r="I93"/>
    </row>
    <row r="94" spans="1:9" s="41" customFormat="1" ht="30.95" customHeight="1">
      <c r="A94" s="167" t="s">
        <v>460</v>
      </c>
      <c r="B94" s="168"/>
      <c r="C94" s="169"/>
      <c r="D94" s="84"/>
      <c r="E94" s="84"/>
      <c r="F94" s="84"/>
      <c r="I94"/>
    </row>
    <row r="95" spans="1:9" s="78" customFormat="1" ht="24.75" customHeight="1">
      <c r="A95" s="222" t="s">
        <v>456</v>
      </c>
      <c r="B95" s="222"/>
      <c r="C95" s="222"/>
      <c r="D95" s="222"/>
      <c r="E95" s="222"/>
      <c r="F95" s="222"/>
      <c r="I95"/>
    </row>
    <row r="96" spans="1:9" s="41" customFormat="1" ht="24.75" customHeight="1">
      <c r="A96" s="45"/>
      <c r="B96" s="45"/>
      <c r="C96" s="45"/>
      <c r="D96" s="45"/>
      <c r="E96" s="45"/>
      <c r="F96" s="45"/>
      <c r="I96"/>
    </row>
    <row r="97" spans="1:13" s="41" customFormat="1">
      <c r="A97" s="41" t="s">
        <v>492</v>
      </c>
      <c r="B97" s="43"/>
      <c r="C97" s="43"/>
      <c r="D97" s="43"/>
      <c r="I97"/>
    </row>
    <row r="98" spans="1:13" ht="24.95" customHeight="1">
      <c r="A98" s="183" t="s">
        <v>550</v>
      </c>
      <c r="B98" s="184"/>
      <c r="C98" s="185"/>
      <c r="D98" s="46" t="s">
        <v>397</v>
      </c>
      <c r="E98" s="46" t="s">
        <v>402</v>
      </c>
      <c r="F98" s="46" t="s">
        <v>403</v>
      </c>
      <c r="G98" s="55"/>
    </row>
    <row r="99" spans="1:13" ht="24.95" customHeight="1">
      <c r="A99" s="186" t="s">
        <v>404</v>
      </c>
      <c r="B99" s="187"/>
      <c r="C99" s="188"/>
      <c r="D99" s="59"/>
      <c r="E99" s="59"/>
      <c r="F99" s="47"/>
      <c r="G99" s="56"/>
    </row>
    <row r="100" spans="1:13" ht="24.95" customHeight="1">
      <c r="A100" s="186" t="s">
        <v>462</v>
      </c>
      <c r="B100" s="187"/>
      <c r="C100" s="188"/>
      <c r="D100" s="59"/>
      <c r="E100" s="59"/>
      <c r="F100" s="47"/>
      <c r="G100" s="56"/>
    </row>
    <row r="101" spans="1:13" ht="24.95" customHeight="1">
      <c r="A101" s="186" t="s">
        <v>463</v>
      </c>
      <c r="B101" s="187"/>
      <c r="C101" s="188"/>
      <c r="D101" s="59"/>
      <c r="E101" s="59"/>
      <c r="F101" s="47"/>
      <c r="G101" s="56"/>
    </row>
    <row r="102" spans="1:13" ht="24.95" customHeight="1">
      <c r="A102" s="186" t="s">
        <v>464</v>
      </c>
      <c r="B102" s="187"/>
      <c r="C102" s="188"/>
      <c r="D102" s="59"/>
      <c r="E102" s="59"/>
      <c r="F102" s="47"/>
      <c r="G102" s="56"/>
    </row>
    <row r="103" spans="1:13" ht="24.95" customHeight="1">
      <c r="A103" s="186" t="s">
        <v>465</v>
      </c>
      <c r="B103" s="187"/>
      <c r="C103" s="188"/>
      <c r="D103" s="59"/>
      <c r="E103" s="59"/>
      <c r="F103" s="47"/>
      <c r="G103" s="56"/>
    </row>
    <row r="104" spans="1:13" ht="24.95" customHeight="1">
      <c r="A104" s="186" t="s">
        <v>466</v>
      </c>
      <c r="B104" s="187"/>
      <c r="C104" s="188"/>
      <c r="D104" s="59"/>
      <c r="E104" s="59"/>
      <c r="F104" s="47"/>
      <c r="G104" s="56"/>
    </row>
    <row r="105" spans="1:13" ht="24.95" customHeight="1">
      <c r="A105" s="186" t="s">
        <v>467</v>
      </c>
      <c r="B105" s="187"/>
      <c r="C105" s="188"/>
      <c r="D105" s="59"/>
      <c r="E105" s="59"/>
      <c r="F105" s="47"/>
      <c r="G105" s="56"/>
    </row>
    <row r="106" spans="1:13" ht="24.95" customHeight="1">
      <c r="A106" s="117" t="s">
        <v>533</v>
      </c>
      <c r="B106" s="118"/>
      <c r="C106" s="119"/>
      <c r="D106" s="59"/>
      <c r="E106" s="59"/>
      <c r="F106" s="47"/>
      <c r="G106" s="56"/>
    </row>
    <row r="107" spans="1:13" ht="24.95" customHeight="1">
      <c r="A107" s="167" t="s">
        <v>401</v>
      </c>
      <c r="B107" s="168"/>
      <c r="C107" s="169"/>
      <c r="D107" s="52"/>
      <c r="E107" s="52"/>
      <c r="F107" s="52"/>
      <c r="G107" s="57"/>
      <c r="H107" s="5"/>
    </row>
    <row r="108" spans="1:13" ht="24.95" customHeight="1">
      <c r="B108"/>
      <c r="C108"/>
      <c r="D108"/>
    </row>
    <row r="109" spans="1:13" ht="24.95" customHeight="1">
      <c r="A109" s="41" t="s">
        <v>493</v>
      </c>
      <c r="B109" s="43"/>
      <c r="C109" s="43"/>
      <c r="D109" s="43"/>
      <c r="E109" s="41"/>
      <c r="F109" s="41"/>
      <c r="G109" s="41"/>
      <c r="H109" s="41"/>
    </row>
    <row r="110" spans="1:13" ht="24.75" customHeight="1">
      <c r="A110" s="183" t="s">
        <v>550</v>
      </c>
      <c r="B110" s="184"/>
      <c r="C110" s="185"/>
      <c r="D110" s="46" t="s">
        <v>397</v>
      </c>
      <c r="E110" s="46" t="s">
        <v>405</v>
      </c>
      <c r="F110" s="55"/>
      <c r="G110" s="55"/>
    </row>
    <row r="111" spans="1:13" s="41" customFormat="1" ht="24.75" customHeight="1">
      <c r="A111" s="162" t="s">
        <v>476</v>
      </c>
      <c r="B111" s="163"/>
      <c r="C111" s="164"/>
      <c r="D111" s="81"/>
      <c r="E111" s="72"/>
      <c r="G111" s="56"/>
      <c r="H111" s="83"/>
      <c r="I111" s="56"/>
      <c r="J111" s="56"/>
      <c r="L111" s="56"/>
      <c r="M111" s="56"/>
    </row>
    <row r="112" spans="1:13" ht="24.75" customHeight="1">
      <c r="A112" s="162" t="s">
        <v>477</v>
      </c>
      <c r="B112" s="163"/>
      <c r="C112" s="164"/>
      <c r="D112" s="72"/>
      <c r="E112" s="72"/>
      <c r="G112" s="48"/>
      <c r="I112" s="56"/>
      <c r="J112" s="56"/>
      <c r="L112" s="56"/>
      <c r="M112" s="56"/>
    </row>
    <row r="113" spans="1:19" ht="24.75" customHeight="1">
      <c r="A113" s="162" t="s">
        <v>407</v>
      </c>
      <c r="B113" s="163"/>
      <c r="C113" s="164"/>
      <c r="D113" s="72"/>
      <c r="E113" s="72"/>
      <c r="G113" s="48"/>
      <c r="I113" s="56"/>
      <c r="J113" s="56"/>
      <c r="L113" s="56"/>
      <c r="M113" s="56"/>
    </row>
    <row r="114" spans="1:19" ht="24.75" customHeight="1">
      <c r="A114" s="162" t="s">
        <v>436</v>
      </c>
      <c r="B114" s="163"/>
      <c r="C114" s="164"/>
      <c r="D114" s="72"/>
      <c r="E114" s="72"/>
      <c r="G114" s="48"/>
      <c r="I114" s="56"/>
      <c r="J114" s="56"/>
      <c r="L114" s="56"/>
      <c r="M114" s="56"/>
    </row>
    <row r="115" spans="1:19" ht="24.75" customHeight="1">
      <c r="A115" s="162" t="s">
        <v>437</v>
      </c>
      <c r="B115" s="163"/>
      <c r="C115" s="164"/>
      <c r="D115" s="72"/>
      <c r="E115" s="72"/>
      <c r="G115" s="48"/>
      <c r="I115" s="56"/>
      <c r="J115" s="56"/>
      <c r="L115" s="56"/>
      <c r="M115" s="56"/>
    </row>
    <row r="116" spans="1:19" ht="24.75" customHeight="1">
      <c r="A116" s="162" t="s">
        <v>406</v>
      </c>
      <c r="B116" s="163"/>
      <c r="C116" s="164"/>
      <c r="D116" s="73"/>
      <c r="E116" s="72"/>
      <c r="G116" s="48"/>
      <c r="I116" s="71"/>
      <c r="J116" s="71"/>
      <c r="L116" s="71"/>
      <c r="M116" s="71"/>
    </row>
    <row r="117" spans="1:19" ht="24.75" customHeight="1">
      <c r="A117" s="162" t="s">
        <v>404</v>
      </c>
      <c r="B117" s="163"/>
      <c r="C117" s="164"/>
      <c r="D117" s="72"/>
      <c r="E117" s="72"/>
      <c r="G117" s="48"/>
      <c r="I117" s="56"/>
      <c r="J117" s="56"/>
      <c r="K117" s="56"/>
      <c r="L117" s="56"/>
      <c r="M117" s="56"/>
    </row>
    <row r="118" spans="1:19" ht="24.75" customHeight="1">
      <c r="A118" s="162" t="s">
        <v>435</v>
      </c>
      <c r="B118" s="163"/>
      <c r="C118" s="164"/>
      <c r="D118" s="72"/>
      <c r="E118" s="72"/>
      <c r="G118" s="48"/>
      <c r="I118" s="56"/>
      <c r="J118" s="56"/>
      <c r="K118" s="56"/>
      <c r="L118" s="56"/>
      <c r="M118" s="56"/>
    </row>
    <row r="119" spans="1:19" ht="24.95" customHeight="1">
      <c r="A119" s="175" t="s">
        <v>401</v>
      </c>
      <c r="B119" s="175"/>
      <c r="C119" s="175"/>
      <c r="D119" s="58"/>
      <c r="E119" s="58"/>
      <c r="F119" s="57"/>
      <c r="G119" s="57"/>
    </row>
    <row r="120" spans="1:19" ht="24.95" customHeight="1">
      <c r="B120"/>
      <c r="C120"/>
      <c r="D120"/>
    </row>
    <row r="121" spans="1:19" ht="24.95" customHeight="1">
      <c r="A121" s="41" t="s">
        <v>494</v>
      </c>
      <c r="B121" s="43"/>
      <c r="C121" s="43"/>
      <c r="D121" s="43"/>
      <c r="E121" s="41"/>
      <c r="F121" s="41"/>
      <c r="G121" s="41"/>
      <c r="H121" s="41"/>
    </row>
    <row r="122" spans="1:19" ht="24.95" customHeight="1">
      <c r="A122" s="177" t="s">
        <v>550</v>
      </c>
      <c r="B122" s="177"/>
      <c r="C122" s="177"/>
      <c r="D122" s="183" t="s">
        <v>397</v>
      </c>
      <c r="E122" s="185"/>
      <c r="F122" s="46" t="s">
        <v>405</v>
      </c>
      <c r="G122" s="55"/>
    </row>
    <row r="123" spans="1:19" ht="24.95" customHeight="1">
      <c r="A123" s="162" t="s">
        <v>476</v>
      </c>
      <c r="B123" s="163"/>
      <c r="C123" s="164"/>
      <c r="D123" s="173"/>
      <c r="E123" s="174"/>
      <c r="F123" s="72"/>
      <c r="G123" s="56"/>
    </row>
    <row r="124" spans="1:19" ht="24.95" customHeight="1">
      <c r="A124" s="162" t="s">
        <v>477</v>
      </c>
      <c r="B124" s="163"/>
      <c r="C124" s="164"/>
      <c r="D124" s="173"/>
      <c r="E124" s="174"/>
      <c r="F124" s="72"/>
      <c r="G124" s="48"/>
    </row>
    <row r="125" spans="1:19" ht="24.95" customHeight="1">
      <c r="A125" s="162" t="s">
        <v>407</v>
      </c>
      <c r="B125" s="163"/>
      <c r="C125" s="164"/>
      <c r="D125" s="173"/>
      <c r="E125" s="174"/>
      <c r="F125" s="72"/>
      <c r="G125" s="48"/>
      <c r="L125" s="82"/>
      <c r="Q125" s="215"/>
      <c r="R125" s="215"/>
      <c r="S125" s="215"/>
    </row>
    <row r="126" spans="1:19" ht="24.95" customHeight="1">
      <c r="A126" s="162" t="s">
        <v>436</v>
      </c>
      <c r="B126" s="163"/>
      <c r="C126" s="164"/>
      <c r="D126" s="173"/>
      <c r="E126" s="174"/>
      <c r="F126" s="72"/>
      <c r="G126" s="48"/>
      <c r="Q126" s="215"/>
      <c r="R126" s="93"/>
      <c r="S126" s="93"/>
    </row>
    <row r="127" spans="1:19" s="41" customFormat="1" ht="26.25" customHeight="1">
      <c r="A127" s="162" t="s">
        <v>437</v>
      </c>
      <c r="B127" s="163"/>
      <c r="C127" s="164"/>
      <c r="D127" s="173"/>
      <c r="E127" s="174"/>
      <c r="F127" s="72"/>
      <c r="G127" s="48"/>
      <c r="H127" s="44"/>
      <c r="I127"/>
      <c r="Q127" s="68"/>
      <c r="R127" s="65"/>
      <c r="S127" s="65"/>
    </row>
    <row r="128" spans="1:19" s="41" customFormat="1" ht="26.25" customHeight="1">
      <c r="A128" s="162" t="s">
        <v>406</v>
      </c>
      <c r="B128" s="163"/>
      <c r="C128" s="164"/>
      <c r="D128" s="173"/>
      <c r="E128" s="174"/>
      <c r="F128" s="72"/>
      <c r="G128" s="48"/>
      <c r="H128" s="44"/>
      <c r="I128"/>
      <c r="Q128" s="68"/>
      <c r="R128" s="65"/>
      <c r="S128" s="65"/>
    </row>
    <row r="129" spans="1:19" s="41" customFormat="1" ht="26.25" customHeight="1">
      <c r="A129" s="162" t="s">
        <v>404</v>
      </c>
      <c r="B129" s="163"/>
      <c r="C129" s="164"/>
      <c r="D129" s="173"/>
      <c r="E129" s="174"/>
      <c r="F129" s="72"/>
      <c r="G129" s="48"/>
      <c r="H129" s="44"/>
      <c r="I129"/>
      <c r="Q129" s="94"/>
      <c r="R129" s="65"/>
      <c r="S129" s="65"/>
    </row>
    <row r="130" spans="1:19" s="41" customFormat="1" ht="31.5" customHeight="1">
      <c r="A130" s="162" t="s">
        <v>435</v>
      </c>
      <c r="B130" s="163"/>
      <c r="C130" s="164"/>
      <c r="D130" s="173"/>
      <c r="E130" s="174"/>
      <c r="F130" s="72"/>
      <c r="G130" s="48"/>
      <c r="H130" s="44"/>
      <c r="I130"/>
      <c r="Q130" s="66"/>
      <c r="R130" s="67"/>
      <c r="S130" s="67"/>
    </row>
    <row r="131" spans="1:19" ht="24.95" customHeight="1">
      <c r="A131" s="175" t="s">
        <v>401</v>
      </c>
      <c r="B131" s="175"/>
      <c r="C131" s="175"/>
      <c r="D131" s="170"/>
      <c r="E131" s="171"/>
      <c r="F131" s="58"/>
      <c r="G131" s="57"/>
    </row>
    <row r="132" spans="1:19" ht="24.95" customHeight="1">
      <c r="B132"/>
      <c r="C132"/>
      <c r="D132"/>
    </row>
    <row r="133" spans="1:19" ht="24.95" customHeight="1">
      <c r="A133" s="41" t="s">
        <v>495</v>
      </c>
      <c r="B133"/>
      <c r="C133"/>
      <c r="D133"/>
    </row>
    <row r="134" spans="1:19" ht="24.95" customHeight="1">
      <c r="A134" s="177" t="s">
        <v>550</v>
      </c>
      <c r="B134" s="177"/>
      <c r="C134" s="177"/>
      <c r="D134" s="177" t="s">
        <v>397</v>
      </c>
      <c r="E134" s="177"/>
      <c r="F134" s="46" t="s">
        <v>405</v>
      </c>
      <c r="G134" s="55"/>
    </row>
    <row r="135" spans="1:19" ht="24.95" customHeight="1">
      <c r="A135" s="162" t="s">
        <v>478</v>
      </c>
      <c r="B135" s="163"/>
      <c r="C135" s="164"/>
      <c r="D135" s="173"/>
      <c r="E135" s="174"/>
      <c r="F135" s="134"/>
    </row>
    <row r="136" spans="1:19" ht="24.95" customHeight="1">
      <c r="A136" s="162" t="s">
        <v>479</v>
      </c>
      <c r="B136" s="163"/>
      <c r="C136" s="164"/>
      <c r="D136" s="173"/>
      <c r="E136" s="174"/>
      <c r="F136" s="134"/>
    </row>
    <row r="137" spans="1:19" ht="24.95" customHeight="1">
      <c r="A137" s="162" t="s">
        <v>404</v>
      </c>
      <c r="B137" s="163"/>
      <c r="C137" s="164"/>
      <c r="D137" s="173"/>
      <c r="E137" s="174"/>
      <c r="F137" s="134"/>
    </row>
    <row r="138" spans="1:19" ht="24.95" customHeight="1">
      <c r="A138" s="175" t="s">
        <v>401</v>
      </c>
      <c r="B138" s="175"/>
      <c r="C138" s="175"/>
      <c r="D138" s="170"/>
      <c r="E138" s="171"/>
      <c r="F138" s="58"/>
    </row>
    <row r="139" spans="1:19" ht="24.95" customHeight="1">
      <c r="B139"/>
      <c r="C139"/>
      <c r="D139"/>
    </row>
    <row r="140" spans="1:19" ht="24.95" customHeight="1">
      <c r="A140" s="41" t="s">
        <v>496</v>
      </c>
      <c r="B140"/>
      <c r="C140"/>
      <c r="D140"/>
    </row>
    <row r="141" spans="1:19" ht="24.95" customHeight="1">
      <c r="A141" s="177" t="s">
        <v>550</v>
      </c>
      <c r="B141" s="177"/>
      <c r="C141" s="177"/>
      <c r="D141" s="177" t="s">
        <v>397</v>
      </c>
      <c r="E141" s="177"/>
      <c r="F141" s="46" t="s">
        <v>405</v>
      </c>
    </row>
    <row r="142" spans="1:19" ht="24.95" customHeight="1">
      <c r="A142" s="162" t="s">
        <v>478</v>
      </c>
      <c r="B142" s="163"/>
      <c r="C142" s="164"/>
      <c r="D142" s="173"/>
      <c r="E142" s="174"/>
      <c r="F142" s="72"/>
    </row>
    <row r="143" spans="1:19" ht="24.95" customHeight="1">
      <c r="A143" s="162" t="s">
        <v>479</v>
      </c>
      <c r="B143" s="163"/>
      <c r="C143" s="164"/>
      <c r="D143" s="173"/>
      <c r="E143" s="174"/>
      <c r="F143" s="72"/>
    </row>
    <row r="144" spans="1:19" ht="24.95" customHeight="1">
      <c r="A144" s="162" t="s">
        <v>404</v>
      </c>
      <c r="B144" s="163"/>
      <c r="C144" s="164"/>
      <c r="D144" s="173"/>
      <c r="E144" s="174"/>
      <c r="F144" s="72"/>
    </row>
    <row r="145" spans="1:14" ht="24.95" customHeight="1">
      <c r="A145" s="175" t="s">
        <v>401</v>
      </c>
      <c r="B145" s="175"/>
      <c r="C145" s="175"/>
      <c r="D145" s="170"/>
      <c r="E145" s="171"/>
      <c r="F145" s="58"/>
    </row>
    <row r="146" spans="1:14" ht="24.95" customHeight="1">
      <c r="B146"/>
      <c r="C146"/>
      <c r="D146"/>
    </row>
    <row r="147" spans="1:14" ht="24.95" customHeight="1">
      <c r="A147" s="41" t="s">
        <v>497</v>
      </c>
      <c r="B147"/>
      <c r="C147"/>
      <c r="D147"/>
      <c r="J147" s="93"/>
      <c r="K147" s="215"/>
      <c r="L147" s="215"/>
      <c r="M147" s="215"/>
      <c r="N147" s="215"/>
    </row>
    <row r="148" spans="1:14" ht="24.95" customHeight="1">
      <c r="A148" s="183" t="s">
        <v>550</v>
      </c>
      <c r="B148" s="184"/>
      <c r="C148" s="185"/>
      <c r="D148" s="177" t="s">
        <v>397</v>
      </c>
      <c r="E148" s="177" t="s">
        <v>402</v>
      </c>
      <c r="F148" s="55"/>
      <c r="J148" s="95"/>
      <c r="K148" s="216"/>
      <c r="L148" s="216"/>
      <c r="M148" s="216"/>
      <c r="N148" s="216"/>
    </row>
    <row r="149" spans="1:14" ht="24.95" customHeight="1">
      <c r="A149" s="162" t="s">
        <v>480</v>
      </c>
      <c r="B149" s="163"/>
      <c r="C149" s="164"/>
      <c r="D149" s="165"/>
      <c r="E149" s="166"/>
      <c r="F149" s="56"/>
      <c r="J149" s="95"/>
      <c r="K149" s="216"/>
      <c r="L149" s="216"/>
      <c r="M149" s="216"/>
      <c r="N149" s="216"/>
    </row>
    <row r="150" spans="1:14" ht="24.95" customHeight="1">
      <c r="A150" s="88" t="s">
        <v>481</v>
      </c>
      <c r="B150" s="89"/>
      <c r="C150" s="90"/>
      <c r="D150" s="165"/>
      <c r="E150" s="166"/>
      <c r="F150" s="56"/>
      <c r="J150" s="95"/>
      <c r="K150" s="65"/>
      <c r="L150" s="65"/>
      <c r="M150" s="65"/>
      <c r="N150" s="65"/>
    </row>
    <row r="151" spans="1:14" ht="24.95" customHeight="1">
      <c r="A151" s="88" t="s">
        <v>411</v>
      </c>
      <c r="B151" s="89"/>
      <c r="C151" s="90"/>
      <c r="D151" s="165"/>
      <c r="E151" s="166"/>
      <c r="F151" s="56"/>
      <c r="J151" s="95"/>
      <c r="K151" s="65"/>
      <c r="L151" s="65"/>
      <c r="M151" s="65"/>
      <c r="N151" s="65"/>
    </row>
    <row r="152" spans="1:14" ht="24.95" customHeight="1">
      <c r="A152" s="162" t="s">
        <v>482</v>
      </c>
      <c r="B152" s="163"/>
      <c r="C152" s="164"/>
      <c r="D152" s="165"/>
      <c r="E152" s="166"/>
      <c r="F152" s="56"/>
      <c r="J152" s="95"/>
      <c r="K152" s="216"/>
      <c r="L152" s="216"/>
      <c r="M152" s="216"/>
      <c r="N152" s="216"/>
    </row>
    <row r="153" spans="1:14" ht="24.95" customHeight="1">
      <c r="A153" s="162" t="s">
        <v>483</v>
      </c>
      <c r="B153" s="163"/>
      <c r="C153" s="164"/>
      <c r="D153" s="165"/>
      <c r="E153" s="166"/>
      <c r="F153" s="56"/>
      <c r="J153" s="95"/>
      <c r="K153" s="216"/>
      <c r="L153" s="216"/>
      <c r="M153" s="216"/>
      <c r="N153" s="216"/>
    </row>
    <row r="154" spans="1:14" ht="24.95" customHeight="1">
      <c r="A154" s="162" t="s">
        <v>484</v>
      </c>
      <c r="B154" s="163"/>
      <c r="C154" s="164"/>
      <c r="D154" s="165"/>
      <c r="E154" s="166"/>
      <c r="F154" s="56"/>
      <c r="J154" s="95"/>
      <c r="K154" s="216"/>
      <c r="L154" s="216"/>
      <c r="M154" s="216"/>
      <c r="N154" s="216"/>
    </row>
    <row r="155" spans="1:14" ht="24.95" customHeight="1">
      <c r="A155" s="162" t="s">
        <v>485</v>
      </c>
      <c r="B155" s="163"/>
      <c r="C155" s="164"/>
      <c r="D155" s="165"/>
      <c r="E155" s="166"/>
      <c r="F155" s="56"/>
      <c r="J155" s="95"/>
      <c r="K155" s="216"/>
      <c r="L155" s="216"/>
      <c r="M155" s="216"/>
      <c r="N155" s="216"/>
    </row>
    <row r="156" spans="1:14" ht="24.95" customHeight="1">
      <c r="A156" s="162" t="s">
        <v>534</v>
      </c>
      <c r="B156" s="163"/>
      <c r="C156" s="164"/>
      <c r="D156" s="165"/>
      <c r="E156" s="166"/>
      <c r="F156" s="56"/>
      <c r="J156" s="95"/>
      <c r="K156" s="216"/>
      <c r="L156" s="216"/>
      <c r="M156" s="216"/>
      <c r="N156" s="216"/>
    </row>
    <row r="157" spans="1:14" ht="24.95" customHeight="1">
      <c r="A157" s="162" t="s">
        <v>487</v>
      </c>
      <c r="B157" s="163"/>
      <c r="C157" s="164"/>
      <c r="D157" s="165"/>
      <c r="E157" s="166"/>
      <c r="F157" s="56"/>
      <c r="J157" s="95"/>
      <c r="K157" s="216"/>
      <c r="L157" s="216"/>
      <c r="M157" s="216"/>
      <c r="N157" s="216"/>
    </row>
    <row r="158" spans="1:14" ht="24.95" customHeight="1">
      <c r="A158" s="167" t="s">
        <v>401</v>
      </c>
      <c r="B158" s="168"/>
      <c r="C158" s="169"/>
      <c r="D158" s="170"/>
      <c r="E158" s="171"/>
      <c r="F158" s="57"/>
      <c r="J158" s="95"/>
      <c r="K158" s="216"/>
      <c r="L158" s="216"/>
      <c r="M158" s="216"/>
      <c r="N158" s="216"/>
    </row>
    <row r="159" spans="1:14" ht="24.95" customHeight="1">
      <c r="B159"/>
      <c r="C159"/>
      <c r="D159"/>
      <c r="J159" s="66"/>
      <c r="K159" s="217"/>
      <c r="L159" s="217"/>
      <c r="M159" s="217"/>
      <c r="N159" s="217"/>
    </row>
    <row r="160" spans="1:14" ht="24.95" customHeight="1">
      <c r="A160" s="41" t="s">
        <v>498</v>
      </c>
      <c r="B160"/>
      <c r="C160"/>
      <c r="D160"/>
    </row>
    <row r="161" spans="1:6" ht="24.95" customHeight="1">
      <c r="A161" s="183" t="s">
        <v>550</v>
      </c>
      <c r="B161" s="184"/>
      <c r="C161" s="185"/>
      <c r="D161" s="177" t="s">
        <v>397</v>
      </c>
      <c r="E161" s="177" t="s">
        <v>402</v>
      </c>
    </row>
    <row r="162" spans="1:6" ht="24.95" customHeight="1">
      <c r="A162" s="162" t="s">
        <v>480</v>
      </c>
      <c r="B162" s="163"/>
      <c r="C162" s="164"/>
      <c r="D162" s="165"/>
      <c r="E162" s="166"/>
    </row>
    <row r="163" spans="1:6" ht="24.95" customHeight="1">
      <c r="A163" s="88" t="s">
        <v>481</v>
      </c>
      <c r="B163" s="89"/>
      <c r="C163" s="90"/>
      <c r="D163" s="165"/>
      <c r="E163" s="166"/>
    </row>
    <row r="164" spans="1:6" ht="24.95" customHeight="1">
      <c r="A164" s="88" t="s">
        <v>411</v>
      </c>
      <c r="B164" s="89"/>
      <c r="C164" s="90"/>
      <c r="D164" s="165"/>
      <c r="E164" s="166"/>
    </row>
    <row r="165" spans="1:6" ht="24.95" customHeight="1">
      <c r="A165" s="162" t="s">
        <v>482</v>
      </c>
      <c r="B165" s="163"/>
      <c r="C165" s="164"/>
      <c r="D165" s="165"/>
      <c r="E165" s="166"/>
    </row>
    <row r="166" spans="1:6" ht="24.95" customHeight="1">
      <c r="A166" s="162" t="s">
        <v>483</v>
      </c>
      <c r="B166" s="163"/>
      <c r="C166" s="164"/>
      <c r="D166" s="165"/>
      <c r="E166" s="166"/>
    </row>
    <row r="167" spans="1:6" ht="24.95" customHeight="1">
      <c r="A167" s="162" t="s">
        <v>484</v>
      </c>
      <c r="B167" s="163"/>
      <c r="C167" s="164"/>
      <c r="D167" s="165"/>
      <c r="E167" s="166"/>
    </row>
    <row r="168" spans="1:6" ht="24.95" customHeight="1">
      <c r="A168" s="162" t="s">
        <v>485</v>
      </c>
      <c r="B168" s="163"/>
      <c r="C168" s="164"/>
      <c r="D168" s="165"/>
      <c r="E168" s="166"/>
    </row>
    <row r="169" spans="1:6" ht="24.95" customHeight="1">
      <c r="A169" s="162" t="s">
        <v>486</v>
      </c>
      <c r="B169" s="163"/>
      <c r="C169" s="164"/>
      <c r="D169" s="165"/>
      <c r="E169" s="166"/>
    </row>
    <row r="170" spans="1:6" ht="24.95" customHeight="1">
      <c r="A170" s="162" t="s">
        <v>487</v>
      </c>
      <c r="B170" s="163"/>
      <c r="C170" s="164"/>
      <c r="D170" s="165"/>
      <c r="E170" s="166"/>
    </row>
    <row r="171" spans="1:6" ht="24.95" customHeight="1">
      <c r="A171" s="167" t="s">
        <v>401</v>
      </c>
      <c r="B171" s="168"/>
      <c r="C171" s="169"/>
      <c r="D171" s="170"/>
      <c r="E171" s="171"/>
    </row>
    <row r="172" spans="1:6" ht="24.95" customHeight="1">
      <c r="B172"/>
      <c r="C172"/>
      <c r="D172"/>
    </row>
    <row r="173" spans="1:6" ht="24.95" customHeight="1">
      <c r="A173" s="41" t="s">
        <v>488</v>
      </c>
      <c r="B173"/>
      <c r="C173"/>
      <c r="D173"/>
    </row>
    <row r="174" spans="1:6" ht="24.95" customHeight="1">
      <c r="A174" s="183" t="s">
        <v>550</v>
      </c>
      <c r="B174" s="184"/>
      <c r="C174" s="185"/>
      <c r="D174" s="177" t="s">
        <v>397</v>
      </c>
      <c r="E174" s="177" t="s">
        <v>402</v>
      </c>
      <c r="F174" s="46" t="s">
        <v>405</v>
      </c>
    </row>
    <row r="175" spans="1:6" ht="24.95" customHeight="1">
      <c r="A175" s="162" t="s">
        <v>408</v>
      </c>
      <c r="B175" s="163"/>
      <c r="C175" s="164"/>
      <c r="D175" s="165"/>
      <c r="E175" s="166"/>
      <c r="F175" s="135"/>
    </row>
    <row r="176" spans="1:6" ht="24.95" customHeight="1">
      <c r="A176" s="88" t="s">
        <v>435</v>
      </c>
      <c r="B176" s="89"/>
      <c r="C176" s="90"/>
      <c r="D176" s="165"/>
      <c r="E176" s="166"/>
      <c r="F176" s="72"/>
    </row>
    <row r="177" spans="1:6" ht="24.95" customHeight="1">
      <c r="A177" s="162" t="s">
        <v>409</v>
      </c>
      <c r="B177" s="163"/>
      <c r="C177" s="164"/>
      <c r="D177" s="165"/>
      <c r="E177" s="166"/>
      <c r="F177" s="72"/>
    </row>
    <row r="178" spans="1:6" ht="24.95" customHeight="1">
      <c r="A178" s="162" t="s">
        <v>410</v>
      </c>
      <c r="B178" s="163"/>
      <c r="C178" s="164"/>
      <c r="D178" s="165"/>
      <c r="E178" s="166"/>
      <c r="F178" s="72"/>
    </row>
    <row r="179" spans="1:6" ht="24.95" customHeight="1">
      <c r="A179" s="162" t="s">
        <v>489</v>
      </c>
      <c r="B179" s="163"/>
      <c r="C179" s="164"/>
      <c r="D179" s="165"/>
      <c r="E179" s="166"/>
      <c r="F179" s="72"/>
    </row>
    <row r="180" spans="1:6" ht="24.95" customHeight="1">
      <c r="A180" s="162" t="s">
        <v>438</v>
      </c>
      <c r="B180" s="163"/>
      <c r="C180" s="164"/>
      <c r="D180" s="178"/>
      <c r="E180" s="179"/>
      <c r="F180" s="125"/>
    </row>
    <row r="181" spans="1:6" ht="24.95" customHeight="1">
      <c r="A181" s="167" t="s">
        <v>401</v>
      </c>
      <c r="B181" s="168"/>
      <c r="C181" s="169"/>
      <c r="D181" s="170"/>
      <c r="E181" s="171"/>
      <c r="F181" s="58"/>
    </row>
    <row r="182" spans="1:6" ht="24.95" customHeight="1">
      <c r="B182"/>
      <c r="C182"/>
      <c r="D182"/>
    </row>
    <row r="183" spans="1:6" ht="24.95" customHeight="1">
      <c r="A183" s="41" t="s">
        <v>490</v>
      </c>
      <c r="B183"/>
      <c r="C183"/>
      <c r="D183"/>
    </row>
    <row r="184" spans="1:6" ht="24.95" customHeight="1">
      <c r="A184" s="183" t="s">
        <v>550</v>
      </c>
      <c r="B184" s="184"/>
      <c r="C184" s="185"/>
      <c r="D184" s="177" t="s">
        <v>397</v>
      </c>
      <c r="E184" s="177" t="s">
        <v>402</v>
      </c>
      <c r="F184" s="46" t="s">
        <v>405</v>
      </c>
    </row>
    <row r="185" spans="1:6" ht="24.95" customHeight="1">
      <c r="A185" s="162" t="s">
        <v>408</v>
      </c>
      <c r="B185" s="163"/>
      <c r="C185" s="164"/>
      <c r="D185" s="165"/>
      <c r="E185" s="166"/>
      <c r="F185" s="72"/>
    </row>
    <row r="186" spans="1:6" ht="24.95" customHeight="1">
      <c r="A186" s="88" t="s">
        <v>435</v>
      </c>
      <c r="B186" s="89"/>
      <c r="C186" s="90"/>
      <c r="D186" s="165"/>
      <c r="E186" s="166"/>
      <c r="F186" s="72"/>
    </row>
    <row r="187" spans="1:6" ht="24.95" customHeight="1">
      <c r="A187" s="162" t="s">
        <v>409</v>
      </c>
      <c r="B187" s="163"/>
      <c r="C187" s="164"/>
      <c r="D187" s="165"/>
      <c r="E187" s="166"/>
      <c r="F187" s="72"/>
    </row>
    <row r="188" spans="1:6" ht="24.95" customHeight="1">
      <c r="A188" s="162" t="s">
        <v>410</v>
      </c>
      <c r="B188" s="163"/>
      <c r="C188" s="164"/>
      <c r="D188" s="165"/>
      <c r="E188" s="166"/>
      <c r="F188" s="72"/>
    </row>
    <row r="189" spans="1:6" ht="24.95" customHeight="1">
      <c r="A189" s="162" t="s">
        <v>489</v>
      </c>
      <c r="B189" s="163"/>
      <c r="C189" s="164"/>
      <c r="D189" s="165"/>
      <c r="E189" s="166"/>
      <c r="F189" s="72"/>
    </row>
    <row r="190" spans="1:6" ht="24.95" customHeight="1">
      <c r="A190" s="162" t="s">
        <v>438</v>
      </c>
      <c r="B190" s="163"/>
      <c r="C190" s="164"/>
      <c r="D190" s="165"/>
      <c r="E190" s="166"/>
      <c r="F190" s="72"/>
    </row>
    <row r="191" spans="1:6" ht="24.95" customHeight="1">
      <c r="A191" s="167" t="s">
        <v>401</v>
      </c>
      <c r="B191" s="168"/>
      <c r="C191" s="169"/>
      <c r="D191" s="170"/>
      <c r="E191" s="171"/>
      <c r="F191" s="58"/>
    </row>
    <row r="192" spans="1:6" ht="24.95" customHeight="1">
      <c r="B192"/>
      <c r="C192"/>
      <c r="D192"/>
    </row>
    <row r="193" spans="1:10" ht="24.95" customHeight="1">
      <c r="A193" s="41" t="s">
        <v>449</v>
      </c>
      <c r="B193" s="43"/>
      <c r="C193" s="43"/>
      <c r="D193" s="43"/>
      <c r="E193" s="41"/>
      <c r="F193" s="41"/>
      <c r="G193" s="41"/>
      <c r="H193" s="41"/>
    </row>
    <row r="194" spans="1:10" ht="24.95" customHeight="1">
      <c r="A194" s="183" t="s">
        <v>412</v>
      </c>
      <c r="B194" s="185"/>
      <c r="C194" s="46" t="s">
        <v>413</v>
      </c>
      <c r="D194" s="46" t="s">
        <v>414</v>
      </c>
      <c r="E194" s="46" t="s">
        <v>448</v>
      </c>
    </row>
    <row r="195" spans="1:10" ht="24.95" customHeight="1">
      <c r="A195" s="189">
        <v>2014</v>
      </c>
      <c r="B195" s="190"/>
      <c r="C195" s="47">
        <v>36837900</v>
      </c>
      <c r="D195" s="47">
        <v>11820697</v>
      </c>
      <c r="E195" s="47">
        <v>32.088411662988392</v>
      </c>
      <c r="F195" s="120"/>
    </row>
    <row r="196" spans="1:10" ht="24.95" customHeight="1">
      <c r="A196" s="189">
        <v>2015</v>
      </c>
      <c r="B196" s="190"/>
      <c r="C196" s="47">
        <v>36244632</v>
      </c>
      <c r="D196" s="47">
        <v>12428733</v>
      </c>
      <c r="E196" s="47">
        <v>34.291237941110836</v>
      </c>
      <c r="F196" s="120"/>
    </row>
    <row r="197" spans="1:10" ht="24.95" customHeight="1">
      <c r="A197" s="189">
        <v>2016</v>
      </c>
      <c r="B197" s="190"/>
      <c r="C197" s="47">
        <v>25352213</v>
      </c>
      <c r="D197" s="47">
        <v>9217644</v>
      </c>
      <c r="E197" s="47">
        <v>36.358340788632539</v>
      </c>
      <c r="F197" s="120"/>
    </row>
    <row r="198" spans="1:10" ht="24.95" customHeight="1">
      <c r="A198" s="189">
        <v>2017</v>
      </c>
      <c r="B198" s="190"/>
      <c r="C198" s="47">
        <v>32410034</v>
      </c>
      <c r="D198" s="47">
        <v>10730510</v>
      </c>
      <c r="E198" s="47">
        <v>33.108604575977921</v>
      </c>
      <c r="F198" s="120"/>
    </row>
    <row r="199" spans="1:10" ht="24.95" customHeight="1">
      <c r="A199" s="189">
        <v>2018</v>
      </c>
      <c r="B199" s="190"/>
      <c r="C199" s="47">
        <v>39488401</v>
      </c>
      <c r="D199" s="47">
        <v>13432990</v>
      </c>
      <c r="E199" s="47">
        <v>34.017558725662248</v>
      </c>
      <c r="F199" s="120"/>
    </row>
    <row r="200" spans="1:10" ht="24.95" customHeight="1">
      <c r="A200" s="189">
        <v>2019</v>
      </c>
      <c r="B200" s="190"/>
      <c r="C200" s="47">
        <v>45058286</v>
      </c>
      <c r="D200" s="47">
        <v>14906663</v>
      </c>
      <c r="E200" s="47">
        <v>33.083067118886852</v>
      </c>
      <c r="F200" s="120"/>
    </row>
    <row r="201" spans="1:10" ht="24.95" customHeight="1">
      <c r="A201" s="189">
        <v>2020</v>
      </c>
      <c r="B201" s="190"/>
      <c r="C201" s="47">
        <v>12734213</v>
      </c>
      <c r="D201" s="47">
        <v>5001981</v>
      </c>
      <c r="E201" s="47">
        <v>39.279859697650735</v>
      </c>
      <c r="F201" s="120"/>
    </row>
    <row r="202" spans="1:10" ht="24.95" customHeight="1">
      <c r="A202" s="189">
        <v>2021</v>
      </c>
      <c r="B202" s="190"/>
      <c r="C202" s="72">
        <v>24712266</v>
      </c>
      <c r="D202" s="72">
        <v>9025004</v>
      </c>
      <c r="E202" s="72">
        <v>36.520341760646303</v>
      </c>
      <c r="F202" s="120"/>
      <c r="G202" s="79"/>
    </row>
    <row r="203" spans="1:10" ht="24.95" customHeight="1">
      <c r="A203" s="189">
        <v>2022</v>
      </c>
      <c r="B203" s="190"/>
      <c r="C203" s="72">
        <v>44564395</v>
      </c>
      <c r="D203" s="72">
        <v>16018726</v>
      </c>
      <c r="E203" s="72">
        <v>36</v>
      </c>
      <c r="F203" s="120"/>
      <c r="G203" s="79"/>
    </row>
    <row r="204" spans="1:10" ht="36.75" customHeight="1">
      <c r="A204" s="173">
        <v>2023</v>
      </c>
      <c r="B204" s="174"/>
      <c r="C204" s="72"/>
      <c r="D204" s="72"/>
      <c r="E204" s="72"/>
      <c r="F204" s="120"/>
      <c r="H204" s="80"/>
    </row>
    <row r="205" spans="1:10" ht="24.95" customHeight="1">
      <c r="A205" s="191"/>
      <c r="B205" s="191"/>
      <c r="C205" s="191"/>
      <c r="D205" s="191"/>
      <c r="E205" s="191"/>
    </row>
    <row r="206" spans="1:10" ht="34.5" customHeight="1">
      <c r="A206" s="41" t="s">
        <v>458</v>
      </c>
      <c r="B206" s="43"/>
      <c r="C206" s="43"/>
      <c r="D206" s="43"/>
      <c r="E206" s="41"/>
    </row>
    <row r="207" spans="1:10" ht="24.75" customHeight="1">
      <c r="A207" s="183" t="s">
        <v>425</v>
      </c>
      <c r="B207" s="184"/>
      <c r="C207" s="185"/>
      <c r="D207" s="177" t="s">
        <v>455</v>
      </c>
      <c r="E207" s="177"/>
      <c r="J207" s="69"/>
    </row>
    <row r="208" spans="1:10" ht="24.75" customHeight="1">
      <c r="A208" s="180" t="s">
        <v>415</v>
      </c>
      <c r="B208" s="181"/>
      <c r="C208" s="182"/>
      <c r="D208" s="178"/>
      <c r="E208" s="179"/>
      <c r="F208" s="136"/>
      <c r="J208" s="69"/>
    </row>
    <row r="209" spans="1:13" s="41" customFormat="1" ht="24.75" customHeight="1">
      <c r="A209" s="180" t="s">
        <v>416</v>
      </c>
      <c r="B209" s="181"/>
      <c r="C209" s="182"/>
      <c r="D209" s="178"/>
      <c r="E209" s="179"/>
      <c r="F209" s="122"/>
      <c r="G209"/>
      <c r="H209" s="44"/>
      <c r="I209"/>
      <c r="J209" s="69"/>
    </row>
    <row r="210" spans="1:13" ht="24.75" customHeight="1">
      <c r="A210" s="180" t="s">
        <v>439</v>
      </c>
      <c r="B210" s="181"/>
      <c r="C210" s="182"/>
      <c r="D210" s="178"/>
      <c r="E210" s="179"/>
      <c r="F210" s="122"/>
      <c r="J210" s="69"/>
    </row>
    <row r="211" spans="1:13" ht="24.75" customHeight="1">
      <c r="A211" s="180" t="s">
        <v>419</v>
      </c>
      <c r="B211" s="181"/>
      <c r="C211" s="182"/>
      <c r="D211" s="178"/>
      <c r="E211" s="179"/>
      <c r="F211" s="122"/>
      <c r="J211" s="69"/>
      <c r="K211" s="44"/>
      <c r="L211" s="44"/>
      <c r="M211" s="44"/>
    </row>
    <row r="212" spans="1:13" ht="24.75" customHeight="1">
      <c r="A212" s="180" t="s">
        <v>418</v>
      </c>
      <c r="B212" s="181"/>
      <c r="C212" s="182"/>
      <c r="D212" s="178"/>
      <c r="E212" s="179"/>
      <c r="F212" s="122"/>
      <c r="J212" s="69"/>
      <c r="K212" s="44"/>
      <c r="L212" s="44"/>
    </row>
    <row r="213" spans="1:13" ht="24.75" customHeight="1">
      <c r="A213" s="180" t="s">
        <v>421</v>
      </c>
      <c r="B213" s="181"/>
      <c r="C213" s="182"/>
      <c r="D213" s="178"/>
      <c r="E213" s="179"/>
      <c r="F213" s="122"/>
      <c r="J213" s="69"/>
      <c r="K213" s="44"/>
      <c r="L213" s="44"/>
    </row>
    <row r="214" spans="1:13" ht="24.75" customHeight="1">
      <c r="A214" s="180" t="s">
        <v>417</v>
      </c>
      <c r="B214" s="181"/>
      <c r="C214" s="182"/>
      <c r="D214" s="178"/>
      <c r="E214" s="179"/>
      <c r="F214" s="122"/>
      <c r="J214" s="69"/>
      <c r="K214" s="44"/>
      <c r="L214" s="44"/>
    </row>
    <row r="215" spans="1:13" ht="24.75" customHeight="1">
      <c r="A215" s="180" t="s">
        <v>420</v>
      </c>
      <c r="B215" s="181"/>
      <c r="C215" s="182"/>
      <c r="D215" s="178"/>
      <c r="E215" s="179"/>
      <c r="F215" s="122"/>
      <c r="J215" s="69"/>
      <c r="K215" s="44"/>
      <c r="L215" s="44"/>
    </row>
    <row r="216" spans="1:13" ht="24.75" customHeight="1">
      <c r="A216" s="180" t="s">
        <v>440</v>
      </c>
      <c r="B216" s="181"/>
      <c r="C216" s="182"/>
      <c r="D216" s="178"/>
      <c r="E216" s="179"/>
      <c r="F216" s="122"/>
      <c r="J216" s="69"/>
      <c r="K216" s="44"/>
      <c r="L216" s="44"/>
    </row>
    <row r="217" spans="1:13" ht="24.75" customHeight="1">
      <c r="A217" s="180" t="s">
        <v>452</v>
      </c>
      <c r="B217" s="181"/>
      <c r="C217" s="182"/>
      <c r="D217" s="178"/>
      <c r="E217" s="179"/>
      <c r="F217" s="122"/>
      <c r="J217" s="69"/>
      <c r="K217" s="44"/>
      <c r="L217" s="44"/>
    </row>
    <row r="218" spans="1:13" ht="24.75" customHeight="1">
      <c r="A218" s="180" t="s">
        <v>422</v>
      </c>
      <c r="B218" s="181"/>
      <c r="C218" s="182"/>
      <c r="D218" s="178"/>
      <c r="E218" s="179"/>
      <c r="F218" s="122"/>
      <c r="J218" s="69"/>
      <c r="K218" s="44"/>
      <c r="L218" s="44"/>
    </row>
    <row r="219" spans="1:13" ht="24.75" customHeight="1">
      <c r="A219" s="180" t="s">
        <v>423</v>
      </c>
      <c r="B219" s="181"/>
      <c r="C219" s="182"/>
      <c r="D219" s="178"/>
      <c r="E219" s="179"/>
      <c r="F219" s="122"/>
      <c r="J219" s="69"/>
      <c r="K219" s="44"/>
      <c r="L219" s="44"/>
    </row>
    <row r="220" spans="1:13" ht="24.75" customHeight="1">
      <c r="A220" s="180" t="s">
        <v>450</v>
      </c>
      <c r="B220" s="181"/>
      <c r="C220" s="182"/>
      <c r="D220" s="178"/>
      <c r="E220" s="179"/>
      <c r="F220" s="122"/>
      <c r="J220" s="69"/>
      <c r="K220" s="44"/>
      <c r="L220" s="44"/>
    </row>
    <row r="221" spans="1:13" ht="24.75" customHeight="1">
      <c r="A221" s="180" t="s">
        <v>453</v>
      </c>
      <c r="B221" s="181"/>
      <c r="C221" s="182"/>
      <c r="D221" s="178"/>
      <c r="E221" s="179"/>
      <c r="F221" s="122"/>
      <c r="I221" s="85"/>
      <c r="J221" s="69"/>
      <c r="K221" s="44"/>
      <c r="L221" s="44"/>
    </row>
    <row r="222" spans="1:13" ht="24.75" customHeight="1">
      <c r="A222" s="180" t="s">
        <v>451</v>
      </c>
      <c r="B222" s="181"/>
      <c r="C222" s="182"/>
      <c r="D222" s="178"/>
      <c r="E222" s="179"/>
      <c r="F222" s="122"/>
      <c r="H222" s="83"/>
      <c r="J222" s="69"/>
      <c r="K222" s="44"/>
      <c r="L222" s="44"/>
    </row>
    <row r="223" spans="1:13" ht="24.75" customHeight="1">
      <c r="A223" s="180" t="s">
        <v>424</v>
      </c>
      <c r="B223" s="181"/>
      <c r="C223" s="182"/>
      <c r="D223" s="178"/>
      <c r="E223" s="179"/>
      <c r="F223" s="122"/>
      <c r="H223" s="83"/>
      <c r="K223" s="44"/>
      <c r="L223" s="44"/>
    </row>
    <row r="224" spans="1:13" ht="44.25" customHeight="1">
      <c r="A224" s="194" t="s">
        <v>401</v>
      </c>
      <c r="B224" s="195"/>
      <c r="C224" s="196"/>
      <c r="D224" s="170"/>
      <c r="E224" s="171"/>
      <c r="K224" s="44"/>
      <c r="L224" s="44"/>
    </row>
    <row r="225" spans="1:12" ht="24.95" customHeight="1">
      <c r="B225"/>
      <c r="C225"/>
      <c r="D225"/>
      <c r="F225" s="41"/>
      <c r="G225" s="41"/>
      <c r="K225" s="44"/>
      <c r="L225" s="44"/>
    </row>
    <row r="226" spans="1:12" ht="24.95" customHeight="1">
      <c r="B226"/>
      <c r="C226"/>
      <c r="D226"/>
      <c r="F226" s="41"/>
      <c r="G226" s="41"/>
      <c r="K226" s="44"/>
      <c r="L226" s="44"/>
    </row>
    <row r="227" spans="1:12" ht="28.5" customHeight="1">
      <c r="A227" s="96" t="s">
        <v>499</v>
      </c>
      <c r="B227" s="43"/>
      <c r="C227" s="43"/>
      <c r="D227" s="43"/>
      <c r="E227" s="41"/>
    </row>
    <row r="228" spans="1:12" ht="24.95" customHeight="1">
      <c r="A228" s="46" t="s">
        <v>433</v>
      </c>
      <c r="B228" s="183" t="s">
        <v>432</v>
      </c>
      <c r="C228" s="184"/>
      <c r="D228" s="185"/>
    </row>
    <row r="229" spans="1:12" ht="24.95" customHeight="1">
      <c r="A229" s="40" t="s">
        <v>426</v>
      </c>
      <c r="B229" s="178"/>
      <c r="C229" s="192"/>
      <c r="D229" s="179"/>
    </row>
    <row r="230" spans="1:12" ht="24.95" customHeight="1">
      <c r="A230" s="40" t="s">
        <v>427</v>
      </c>
      <c r="B230" s="165"/>
      <c r="C230" s="193"/>
      <c r="D230" s="166"/>
    </row>
    <row r="231" spans="1:12" ht="24.95" customHeight="1">
      <c r="A231" s="40" t="s">
        <v>428</v>
      </c>
      <c r="B231" s="165"/>
      <c r="C231" s="193"/>
      <c r="D231" s="166"/>
    </row>
    <row r="232" spans="1:12" ht="24.95" customHeight="1">
      <c r="A232" s="53" t="s">
        <v>401</v>
      </c>
      <c r="B232" s="167"/>
      <c r="C232" s="168"/>
      <c r="D232" s="169"/>
      <c r="H232"/>
    </row>
    <row r="233" spans="1:12" ht="24.95" customHeight="1">
      <c r="B233"/>
      <c r="C233"/>
      <c r="D233"/>
    </row>
    <row r="234" spans="1:12" ht="34.15" customHeight="1">
      <c r="A234" s="41" t="s">
        <v>395</v>
      </c>
    </row>
    <row r="235" spans="1:12" ht="29.25" customHeight="1">
      <c r="A235" s="143"/>
      <c r="B235" s="46">
        <v>2019</v>
      </c>
      <c r="C235" s="46">
        <v>2020</v>
      </c>
      <c r="D235" s="46">
        <v>2021</v>
      </c>
      <c r="E235" s="46">
        <v>2022</v>
      </c>
      <c r="F235" s="46">
        <v>2023</v>
      </c>
    </row>
    <row r="236" spans="1:12" ht="24.95" customHeight="1">
      <c r="A236" s="121" t="s">
        <v>429</v>
      </c>
      <c r="B236" s="47">
        <v>13</v>
      </c>
      <c r="C236" s="47">
        <v>0</v>
      </c>
      <c r="D236" s="72">
        <v>9</v>
      </c>
      <c r="E236" s="47">
        <v>180</v>
      </c>
      <c r="F236" s="47"/>
      <c r="H236" s="144"/>
    </row>
    <row r="237" spans="1:12" ht="24.95" customHeight="1">
      <c r="A237" s="145"/>
      <c r="B237" s="145"/>
      <c r="C237" s="145"/>
      <c r="D237" s="145"/>
      <c r="E237" s="145"/>
      <c r="F237" s="145"/>
      <c r="G237" s="145"/>
      <c r="H237" s="145"/>
    </row>
    <row r="239" spans="1:12">
      <c r="A239" s="137" t="s">
        <v>547</v>
      </c>
      <c r="E239" s="137"/>
      <c r="F239" s="137"/>
    </row>
    <row r="240" spans="1:12">
      <c r="A240" s="137"/>
      <c r="E240" s="137"/>
      <c r="F240" s="137"/>
    </row>
    <row r="241" spans="1:8" s="140" customFormat="1">
      <c r="A241" s="138" t="s">
        <v>546</v>
      </c>
      <c r="B241" s="138"/>
      <c r="C241" s="139"/>
      <c r="D241" s="139"/>
      <c r="E241" s="138"/>
      <c r="H241" s="141"/>
    </row>
    <row r="242" spans="1:8" s="140" customFormat="1">
      <c r="A242" s="138" t="s">
        <v>516</v>
      </c>
      <c r="B242" s="138"/>
      <c r="C242" s="139"/>
      <c r="D242" s="139"/>
      <c r="E242" s="138"/>
      <c r="H242" s="141"/>
    </row>
    <row r="243" spans="1:8" s="140" customFormat="1">
      <c r="A243" s="138" t="s">
        <v>517</v>
      </c>
      <c r="B243" s="136"/>
      <c r="C243" s="142"/>
      <c r="D243" s="139"/>
      <c r="E243" s="138"/>
      <c r="F243" s="136"/>
      <c r="H243" s="141"/>
    </row>
    <row r="246" spans="1:8">
      <c r="A246" s="138"/>
      <c r="B246" s="138"/>
      <c r="C246" s="139"/>
    </row>
    <row r="247" spans="1:8">
      <c r="A247" s="138"/>
      <c r="B247" s="138"/>
      <c r="C247" s="139"/>
    </row>
    <row r="248" spans="1:8">
      <c r="A248" s="138"/>
      <c r="B248" s="142"/>
      <c r="C248" s="139"/>
    </row>
  </sheetData>
  <mergeCells count="260">
    <mergeCell ref="A37:C37"/>
    <mergeCell ref="A38:C38"/>
    <mergeCell ref="A39:C39"/>
    <mergeCell ref="A40:C40"/>
    <mergeCell ref="A41:C41"/>
    <mergeCell ref="A47:D47"/>
    <mergeCell ref="A203:B203"/>
    <mergeCell ref="A165:C165"/>
    <mergeCell ref="D165:E165"/>
    <mergeCell ref="A166:C166"/>
    <mergeCell ref="A143:C143"/>
    <mergeCell ref="D143:E143"/>
    <mergeCell ref="A202:B202"/>
    <mergeCell ref="A70:D70"/>
    <mergeCell ref="A112:C112"/>
    <mergeCell ref="A92:C92"/>
    <mergeCell ref="A199:B199"/>
    <mergeCell ref="A100:C100"/>
    <mergeCell ref="A101:C101"/>
    <mergeCell ref="A111:C111"/>
    <mergeCell ref="A95:F95"/>
    <mergeCell ref="A117:C117"/>
    <mergeCell ref="A196:B196"/>
    <mergeCell ref="A194:B194"/>
    <mergeCell ref="A2:D2"/>
    <mergeCell ref="A17:D17"/>
    <mergeCell ref="A18:D18"/>
    <mergeCell ref="A209:C209"/>
    <mergeCell ref="A210:C210"/>
    <mergeCell ref="D213:E213"/>
    <mergeCell ref="A211:C211"/>
    <mergeCell ref="A93:C93"/>
    <mergeCell ref="A94:C94"/>
    <mergeCell ref="A128:C128"/>
    <mergeCell ref="A129:C129"/>
    <mergeCell ref="A130:C130"/>
    <mergeCell ref="D128:E128"/>
    <mergeCell ref="D129:E129"/>
    <mergeCell ref="D130:E130"/>
    <mergeCell ref="A136:C136"/>
    <mergeCell ref="D136:E136"/>
    <mergeCell ref="A201:B201"/>
    <mergeCell ref="D161:E161"/>
    <mergeCell ref="A162:C162"/>
    <mergeCell ref="D162:E162"/>
    <mergeCell ref="D163:E163"/>
    <mergeCell ref="D138:E138"/>
    <mergeCell ref="D164:E164"/>
    <mergeCell ref="Q125:Q126"/>
    <mergeCell ref="R125:S125"/>
    <mergeCell ref="A134:C134"/>
    <mergeCell ref="D134:E134"/>
    <mergeCell ref="A135:C135"/>
    <mergeCell ref="D135:E135"/>
    <mergeCell ref="A141:C141"/>
    <mergeCell ref="D141:E141"/>
    <mergeCell ref="A142:C142"/>
    <mergeCell ref="D142:E142"/>
    <mergeCell ref="D131:E131"/>
    <mergeCell ref="A127:C127"/>
    <mergeCell ref="A131:C131"/>
    <mergeCell ref="D137:E137"/>
    <mergeCell ref="A138:C138"/>
    <mergeCell ref="A125:C125"/>
    <mergeCell ref="A126:C126"/>
    <mergeCell ref="D126:E126"/>
    <mergeCell ref="K155:L155"/>
    <mergeCell ref="M155:N155"/>
    <mergeCell ref="K156:L156"/>
    <mergeCell ref="M156:N156"/>
    <mergeCell ref="K157:L157"/>
    <mergeCell ref="M157:N157"/>
    <mergeCell ref="K158:L158"/>
    <mergeCell ref="M158:N158"/>
    <mergeCell ref="K159:L159"/>
    <mergeCell ref="M159:N159"/>
    <mergeCell ref="D150:E150"/>
    <mergeCell ref="D151:E151"/>
    <mergeCell ref="D152:E152"/>
    <mergeCell ref="D153:E153"/>
    <mergeCell ref="D154:E154"/>
    <mergeCell ref="K147:L147"/>
    <mergeCell ref="M147:N147"/>
    <mergeCell ref="K148:L148"/>
    <mergeCell ref="M148:N148"/>
    <mergeCell ref="K149:L149"/>
    <mergeCell ref="M149:N149"/>
    <mergeCell ref="M152:N152"/>
    <mergeCell ref="K153:L153"/>
    <mergeCell ref="K152:L152"/>
    <mergeCell ref="M153:N153"/>
    <mergeCell ref="K154:L154"/>
    <mergeCell ref="M154:N154"/>
    <mergeCell ref="A213:C213"/>
    <mergeCell ref="D212:E212"/>
    <mergeCell ref="D208:E208"/>
    <mergeCell ref="D209:E209"/>
    <mergeCell ref="D166:E166"/>
    <mergeCell ref="A197:B197"/>
    <mergeCell ref="A198:B198"/>
    <mergeCell ref="A178:C178"/>
    <mergeCell ref="A157:C157"/>
    <mergeCell ref="A158:C158"/>
    <mergeCell ref="D158:E158"/>
    <mergeCell ref="A195:B195"/>
    <mergeCell ref="D178:E178"/>
    <mergeCell ref="A180:C180"/>
    <mergeCell ref="D180:E180"/>
    <mergeCell ref="A188:C188"/>
    <mergeCell ref="A1:E1"/>
    <mergeCell ref="D122:E122"/>
    <mergeCell ref="D123:E123"/>
    <mergeCell ref="D124:E124"/>
    <mergeCell ref="D20:E20"/>
    <mergeCell ref="A20:C20"/>
    <mergeCell ref="A21:C21"/>
    <mergeCell ref="A22:C22"/>
    <mergeCell ref="D32:E32"/>
    <mergeCell ref="A124:C124"/>
    <mergeCell ref="A66:D66"/>
    <mergeCell ref="A76:C76"/>
    <mergeCell ref="A67:D67"/>
    <mergeCell ref="D21:E21"/>
    <mergeCell ref="D22:E22"/>
    <mergeCell ref="A73:D73"/>
    <mergeCell ref="A110:C110"/>
    <mergeCell ref="A27:C27"/>
    <mergeCell ref="A30:C30"/>
    <mergeCell ref="D30:E30"/>
    <mergeCell ref="D31:E31"/>
    <mergeCell ref="A31:C31"/>
    <mergeCell ref="A32:C32"/>
    <mergeCell ref="A26:C26"/>
    <mergeCell ref="A28:C28"/>
    <mergeCell ref="A29:C29"/>
    <mergeCell ref="D26:E26"/>
    <mergeCell ref="D29:E29"/>
    <mergeCell ref="A33:E33"/>
    <mergeCell ref="D27:E27"/>
    <mergeCell ref="D28:E28"/>
    <mergeCell ref="A36:C36"/>
    <mergeCell ref="A23:E23"/>
    <mergeCell ref="A68:D68"/>
    <mergeCell ref="A69:D69"/>
    <mergeCell ref="A71:D71"/>
    <mergeCell ref="A72:D72"/>
    <mergeCell ref="A74:D74"/>
    <mergeCell ref="A204:B204"/>
    <mergeCell ref="A167:C167"/>
    <mergeCell ref="D167:E167"/>
    <mergeCell ref="A168:C168"/>
    <mergeCell ref="D168:E168"/>
    <mergeCell ref="A169:C169"/>
    <mergeCell ref="D170:E170"/>
    <mergeCell ref="A171:C171"/>
    <mergeCell ref="D171:E171"/>
    <mergeCell ref="A174:C174"/>
    <mergeCell ref="A148:C148"/>
    <mergeCell ref="A149:C149"/>
    <mergeCell ref="A137:C137"/>
    <mergeCell ref="D125:E125"/>
    <mergeCell ref="D148:E148"/>
    <mergeCell ref="D149:E149"/>
    <mergeCell ref="A118:C118"/>
    <mergeCell ref="A123:C123"/>
    <mergeCell ref="A102:C102"/>
    <mergeCell ref="B229:D229"/>
    <mergeCell ref="B230:D230"/>
    <mergeCell ref="B231:D231"/>
    <mergeCell ref="B228:D228"/>
    <mergeCell ref="D221:E221"/>
    <mergeCell ref="D222:E222"/>
    <mergeCell ref="B232:D232"/>
    <mergeCell ref="D223:E223"/>
    <mergeCell ref="D224:E224"/>
    <mergeCell ref="A223:C223"/>
    <mergeCell ref="A224:C224"/>
    <mergeCell ref="A222:C222"/>
    <mergeCell ref="A221:C221"/>
    <mergeCell ref="A217:C217"/>
    <mergeCell ref="D217:E217"/>
    <mergeCell ref="A200:B200"/>
    <mergeCell ref="D207:E207"/>
    <mergeCell ref="D210:E210"/>
    <mergeCell ref="A205:E205"/>
    <mergeCell ref="A207:C207"/>
    <mergeCell ref="A161:C161"/>
    <mergeCell ref="D174:E174"/>
    <mergeCell ref="D169:E169"/>
    <mergeCell ref="D188:E188"/>
    <mergeCell ref="A189:C189"/>
    <mergeCell ref="D189:E189"/>
    <mergeCell ref="A190:C190"/>
    <mergeCell ref="D190:E190"/>
    <mergeCell ref="D211:E211"/>
    <mergeCell ref="A208:C208"/>
    <mergeCell ref="A214:C214"/>
    <mergeCell ref="A215:C215"/>
    <mergeCell ref="A216:C216"/>
    <mergeCell ref="D214:E214"/>
    <mergeCell ref="D215:E215"/>
    <mergeCell ref="D216:E216"/>
    <mergeCell ref="A212:C212"/>
    <mergeCell ref="A98:C98"/>
    <mergeCell ref="A99:C99"/>
    <mergeCell ref="A104:C104"/>
    <mergeCell ref="A105:C105"/>
    <mergeCell ref="A107:C107"/>
    <mergeCell ref="A103:C103"/>
    <mergeCell ref="A113:C113"/>
    <mergeCell ref="A114:C114"/>
    <mergeCell ref="A115:C115"/>
    <mergeCell ref="A116:C116"/>
    <mergeCell ref="A122:C122"/>
    <mergeCell ref="A119:C119"/>
    <mergeCell ref="D218:E218"/>
    <mergeCell ref="D219:E219"/>
    <mergeCell ref="D220:E220"/>
    <mergeCell ref="A218:C218"/>
    <mergeCell ref="A219:C219"/>
    <mergeCell ref="A220:C220"/>
    <mergeCell ref="A154:C154"/>
    <mergeCell ref="A155:C155"/>
    <mergeCell ref="A156:C156"/>
    <mergeCell ref="A175:C175"/>
    <mergeCell ref="D175:E175"/>
    <mergeCell ref="A191:C191"/>
    <mergeCell ref="D191:E191"/>
    <mergeCell ref="A184:C184"/>
    <mergeCell ref="D184:E184"/>
    <mergeCell ref="A185:C185"/>
    <mergeCell ref="D185:E185"/>
    <mergeCell ref="D186:E186"/>
    <mergeCell ref="D187:E187"/>
    <mergeCell ref="A179:C179"/>
    <mergeCell ref="D179:E179"/>
    <mergeCell ref="B64:C64"/>
    <mergeCell ref="B62:D62"/>
    <mergeCell ref="A16:D16"/>
    <mergeCell ref="A187:C187"/>
    <mergeCell ref="A177:C177"/>
    <mergeCell ref="D176:E176"/>
    <mergeCell ref="A181:C181"/>
    <mergeCell ref="D181:E181"/>
    <mergeCell ref="D177:E177"/>
    <mergeCell ref="B61:D61"/>
    <mergeCell ref="B60:C60"/>
    <mergeCell ref="B63:C63"/>
    <mergeCell ref="D155:E155"/>
    <mergeCell ref="D156:E156"/>
    <mergeCell ref="D157:E157"/>
    <mergeCell ref="A170:C170"/>
    <mergeCell ref="A144:C144"/>
    <mergeCell ref="D144:E144"/>
    <mergeCell ref="A145:C145"/>
    <mergeCell ref="D145:E145"/>
    <mergeCell ref="D127:E127"/>
    <mergeCell ref="A152:C152"/>
    <mergeCell ref="A153:C153"/>
    <mergeCell ref="A43:F43"/>
  </mergeCells>
  <pageMargins left="0.7" right="0.7" top="0.75" bottom="0.75" header="0.3" footer="0.3"/>
  <pageSetup paperSize="9" scale="65" fitToHeight="0" orientation="portrait" r:id="rId1"/>
  <rowBreaks count="7" manualBreakCount="7">
    <brk id="23" max="6" man="1"/>
    <brk id="46" max="6" man="1"/>
    <brk id="66" max="6" man="1"/>
    <brk id="108" max="6" man="1"/>
    <brk id="146" max="6" man="1"/>
    <brk id="182" max="6" man="1"/>
    <brk id="2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8</vt:i4>
      </vt:variant>
    </vt:vector>
  </HeadingPairs>
  <TitlesOfParts>
    <vt:vector size="17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Kültür ve Turizm</vt:lpstr>
      <vt:lpstr>'Kültür ve Turizm'!OLE_LINK1</vt:lpstr>
      <vt:lpstr>'Faaliyeta-4'!Yazdırma_Alanı</vt:lpstr>
      <vt:lpstr>'Kültür ve Turizm'!Yazdırma_Alanı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Züleyha AKSÜZEK KAVAK</cp:lastModifiedBy>
  <cp:lastPrinted>2023-07-28T14:15:27Z</cp:lastPrinted>
  <dcterms:created xsi:type="dcterms:W3CDTF">2006-07-15T13:30:35Z</dcterms:created>
  <dcterms:modified xsi:type="dcterms:W3CDTF">2023-12-15T07:39:34Z</dcterms:modified>
</cp:coreProperties>
</file>